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8BA5CC3D-2730-4918-ACE8-38BFEE92E76B}" xr6:coauthVersionLast="47" xr6:coauthVersionMax="47" xr10:uidLastSave="{00000000-0000-0000-0000-000000000000}"/>
  <bookViews>
    <workbookView xWindow="-120" yWindow="-120" windowWidth="29040" windowHeight="15840" tabRatio="790" xr2:uid="{00000000-000D-0000-FFFF-FFFF00000000}"/>
  </bookViews>
  <sheets>
    <sheet name="Introducción" sheetId="13" r:id="rId1"/>
    <sheet name="Resumen" sheetId="1" r:id="rId2"/>
    <sheet name="Definiciones y conceptos" sheetId="34" r:id="rId3"/>
    <sheet name="Concursos presentados TSJ total" sheetId="2" r:id="rId4"/>
    <sheet name="Concursos presentados TSJ desgl" sheetId="43" r:id="rId5"/>
    <sheet name="Concursos declarados TSJ" sheetId="28" r:id="rId6"/>
    <sheet name="Con. declarados concluidos TSJ" sheetId="35" r:id="rId7"/>
    <sheet name="Concursos Convenio TSJ" sheetId="23" r:id="rId8"/>
    <sheet name="Concursos Liquidación TSJ" sheetId="25" r:id="rId9"/>
    <sheet name="E.R.E's TSJ" sheetId="31" r:id="rId10"/>
    <sheet name="Consecutivos tramite TSJ" sheetId="37" r:id="rId11"/>
    <sheet name="Consecutivos declarados TSJ" sheetId="38" r:id="rId12"/>
    <sheet name="Consecutivos declar conclu  TSJ" sheetId="39" r:id="rId13"/>
    <sheet name="Provincias" sheetId="44" r:id="rId14"/>
  </sheets>
  <definedNames>
    <definedName name="_xlnm.Print_Area" localSheetId="4">'Concursos presentados TSJ desgl'!$A$1:$M$24</definedName>
    <definedName name="_xlnm.Print_Area" localSheetId="3">'Concursos presentados TSJ total'!$A$1:$M$46</definedName>
    <definedName name="_xlnm.Print_Area" localSheetId="0">Introducción!$A$1:$M$26</definedName>
    <definedName name="_xlnm.Print_Area" localSheetId="1">Resumen!$A$1:$L$66</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6" i="44" l="1"/>
  <c r="L56" i="44"/>
  <c r="J56" i="44"/>
  <c r="I56" i="44"/>
  <c r="H56" i="44"/>
  <c r="G56" i="44"/>
  <c r="F56" i="44"/>
  <c r="D56" i="44"/>
  <c r="E56" i="44"/>
  <c r="C56" i="44"/>
  <c r="J63" i="1"/>
  <c r="I63" i="1"/>
  <c r="H63" i="1"/>
  <c r="G63" i="1"/>
  <c r="C63" i="1"/>
  <c r="D29" i="39"/>
  <c r="D30" i="39"/>
  <c r="D31" i="39"/>
  <c r="D32" i="39"/>
  <c r="D33" i="39"/>
  <c r="D34" i="39"/>
  <c r="D35" i="39"/>
  <c r="D36" i="39"/>
  <c r="D37" i="39"/>
  <c r="D38" i="39"/>
  <c r="D39" i="39"/>
  <c r="D40" i="39"/>
  <c r="D41" i="39"/>
  <c r="D42" i="39"/>
  <c r="D43" i="39"/>
  <c r="D44" i="39"/>
  <c r="D45" i="39"/>
  <c r="D28" i="39"/>
  <c r="H23" i="39"/>
  <c r="D29" i="38"/>
  <c r="D30" i="38"/>
  <c r="D31" i="38"/>
  <c r="D32" i="38"/>
  <c r="D33" i="38"/>
  <c r="D34" i="38"/>
  <c r="D35" i="38"/>
  <c r="D36" i="38"/>
  <c r="D37" i="38"/>
  <c r="D38" i="38"/>
  <c r="D39" i="38"/>
  <c r="D40" i="38"/>
  <c r="D41" i="38"/>
  <c r="D42" i="38"/>
  <c r="D43" i="38"/>
  <c r="D44" i="38"/>
  <c r="D45" i="38"/>
  <c r="D28" i="38"/>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35"/>
  <c r="D30" i="35"/>
  <c r="D31" i="35"/>
  <c r="D32" i="35"/>
  <c r="D33" i="35"/>
  <c r="D34" i="35"/>
  <c r="D35" i="35"/>
  <c r="D36" i="35"/>
  <c r="D37" i="35"/>
  <c r="D38" i="35"/>
  <c r="D39" i="35"/>
  <c r="D40" i="35"/>
  <c r="D41" i="35"/>
  <c r="D42" i="35"/>
  <c r="D43" i="35"/>
  <c r="D44" i="35"/>
  <c r="D45" i="35"/>
  <c r="D28" i="35"/>
  <c r="H23" i="35"/>
  <c r="D29" i="28"/>
  <c r="D30" i="28"/>
  <c r="D31" i="28"/>
  <c r="D32" i="28"/>
  <c r="D33" i="28"/>
  <c r="D34" i="28"/>
  <c r="D35" i="28"/>
  <c r="D36" i="28"/>
  <c r="D37" i="28"/>
  <c r="D38" i="28"/>
  <c r="D39" i="28"/>
  <c r="D40" i="28"/>
  <c r="D41" i="28"/>
  <c r="D42" i="28"/>
  <c r="D43" i="28"/>
  <c r="D44" i="28"/>
  <c r="D45" i="28"/>
  <c r="D28" i="28"/>
  <c r="H23" i="28"/>
  <c r="F24" i="43"/>
  <c r="E24" i="43"/>
  <c r="D29" i="2"/>
  <c r="D30" i="2"/>
  <c r="D31" i="2"/>
  <c r="D32" i="2"/>
  <c r="D33" i="2"/>
  <c r="D34" i="2"/>
  <c r="D35" i="2"/>
  <c r="D36" i="2"/>
  <c r="D37" i="2"/>
  <c r="D38" i="2"/>
  <c r="D39" i="2"/>
  <c r="D40" i="2"/>
  <c r="D41" i="2"/>
  <c r="D42" i="2"/>
  <c r="D43" i="2"/>
  <c r="D44" i="2"/>
  <c r="D45" i="2"/>
  <c r="D28" i="2"/>
  <c r="H23" i="2"/>
  <c r="G49" i="1" l="1"/>
  <c r="H49" i="1"/>
  <c r="I49" i="1"/>
  <c r="J49" i="1"/>
  <c r="C29" i="28" l="1"/>
  <c r="C30" i="28"/>
  <c r="C31" i="28"/>
  <c r="C32" i="28"/>
  <c r="C33" i="28"/>
  <c r="C34" i="28"/>
  <c r="C35" i="28"/>
  <c r="C36" i="28"/>
  <c r="C37" i="28"/>
  <c r="C38" i="28"/>
  <c r="C39" i="28"/>
  <c r="C40" i="28"/>
  <c r="C41" i="28"/>
  <c r="C42" i="28"/>
  <c r="C43" i="28"/>
  <c r="C44" i="28"/>
  <c r="C45" i="28"/>
  <c r="C28" i="28"/>
  <c r="C29" i="2"/>
  <c r="C30" i="2"/>
  <c r="C31" i="2"/>
  <c r="C32" i="2"/>
  <c r="C33" i="2"/>
  <c r="C34" i="2"/>
  <c r="C35" i="2"/>
  <c r="C36" i="2"/>
  <c r="C37" i="2"/>
  <c r="C38" i="2"/>
  <c r="C39" i="2"/>
  <c r="C40" i="2"/>
  <c r="C41" i="2"/>
  <c r="C42" i="2"/>
  <c r="C43" i="2"/>
  <c r="C44" i="2"/>
  <c r="C45" i="2"/>
  <c r="C28" i="2"/>
  <c r="C28" i="39"/>
  <c r="C30" i="39"/>
  <c r="C31" i="39"/>
  <c r="C32" i="39"/>
  <c r="C33" i="39"/>
  <c r="C34" i="39"/>
  <c r="C35" i="39"/>
  <c r="C36" i="39"/>
  <c r="C37" i="39"/>
  <c r="C38" i="39"/>
  <c r="C39" i="39"/>
  <c r="C40" i="39"/>
  <c r="C41" i="39"/>
  <c r="C42" i="39"/>
  <c r="C43" i="39"/>
  <c r="C44" i="39"/>
  <c r="C45" i="39"/>
  <c r="C29" i="39"/>
  <c r="C29" i="38"/>
  <c r="C30" i="38"/>
  <c r="C31" i="38"/>
  <c r="C32" i="38"/>
  <c r="C33" i="38"/>
  <c r="C34" i="38"/>
  <c r="C35" i="38"/>
  <c r="C36" i="38"/>
  <c r="C37" i="38"/>
  <c r="C38" i="38"/>
  <c r="C39" i="38"/>
  <c r="C40" i="38"/>
  <c r="C41" i="38"/>
  <c r="C42" i="38"/>
  <c r="C43" i="38"/>
  <c r="C44" i="38"/>
  <c r="C45"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45" i="25"/>
  <c r="C28" i="25"/>
  <c r="C29" i="35"/>
  <c r="C30" i="35"/>
  <c r="C31" i="35"/>
  <c r="C32" i="35"/>
  <c r="C33" i="35"/>
  <c r="C34" i="35"/>
  <c r="C35" i="35"/>
  <c r="C36" i="35"/>
  <c r="C37" i="35"/>
  <c r="C38" i="35"/>
  <c r="C39" i="35"/>
  <c r="C40" i="35"/>
  <c r="C41" i="35"/>
  <c r="C42" i="35"/>
  <c r="C43" i="35"/>
  <c r="C44" i="35"/>
  <c r="C45" i="35"/>
  <c r="C28" i="35"/>
  <c r="C29" i="23"/>
  <c r="C30" i="23"/>
  <c r="C31" i="23"/>
  <c r="C32" i="23"/>
  <c r="C33" i="23"/>
  <c r="C34" i="23"/>
  <c r="C35" i="23"/>
  <c r="C36" i="23"/>
  <c r="C37" i="23"/>
  <c r="C38" i="23"/>
  <c r="C39" i="23"/>
  <c r="C40" i="23"/>
  <c r="C41" i="23"/>
  <c r="C42" i="23"/>
  <c r="C43" i="23"/>
  <c r="C44" i="23"/>
  <c r="C45" i="23"/>
  <c r="C28" i="23"/>
  <c r="C29" i="31"/>
  <c r="C30" i="31"/>
  <c r="C31" i="31"/>
  <c r="C32" i="31"/>
  <c r="C33" i="31"/>
  <c r="C34" i="31"/>
  <c r="C35" i="31"/>
  <c r="C36" i="31"/>
  <c r="C37" i="31"/>
  <c r="C38" i="31"/>
  <c r="C39" i="31"/>
  <c r="C40" i="31"/>
  <c r="C41" i="31"/>
  <c r="C42" i="31"/>
  <c r="C43" i="31"/>
  <c r="C44" i="31"/>
  <c r="C45" i="31"/>
  <c r="C28" i="31"/>
  <c r="G23" i="39" l="1"/>
  <c r="G23" i="38"/>
  <c r="G23" i="37"/>
  <c r="G23" i="31"/>
  <c r="G23" i="25"/>
  <c r="G23" i="23"/>
  <c r="G23" i="35"/>
  <c r="G23" i="28"/>
  <c r="J62" i="1"/>
  <c r="I62" i="1"/>
  <c r="H62" i="1"/>
  <c r="G23" i="2"/>
  <c r="C62" i="1" l="1"/>
  <c r="F23" i="39"/>
  <c r="F23" i="38"/>
  <c r="F23" i="37"/>
  <c r="F23" i="31"/>
  <c r="F23" i="25"/>
  <c r="F23" i="23"/>
  <c r="F23" i="35"/>
  <c r="F23" i="28"/>
  <c r="J61" i="1"/>
  <c r="I61" i="1"/>
  <c r="H61" i="1"/>
  <c r="F23" i="2" l="1"/>
  <c r="C61" i="1" s="1"/>
  <c r="J60" i="1" l="1"/>
  <c r="I60" i="1"/>
  <c r="H60" i="1"/>
  <c r="E23" i="39"/>
  <c r="E23" i="38"/>
  <c r="E23" i="31"/>
  <c r="E23" i="25"/>
  <c r="E23" i="23"/>
  <c r="E23" i="28" l="1"/>
  <c r="E23" i="35"/>
  <c r="E23" i="2" l="1"/>
  <c r="C60" i="1" s="1"/>
  <c r="J59" i="1" l="1"/>
  <c r="I59" i="1" l="1"/>
  <c r="H59" i="1"/>
  <c r="D23" i="39"/>
  <c r="D23" i="38"/>
  <c r="D23" i="37"/>
  <c r="D23" i="31" l="1"/>
  <c r="D23" i="25"/>
  <c r="D23" i="23"/>
  <c r="D23" i="35"/>
  <c r="D23" i="28"/>
  <c r="D23" i="2"/>
  <c r="C59" i="1" s="1"/>
  <c r="J58" i="1" l="1"/>
  <c r="I58" i="1"/>
  <c r="H58" i="1"/>
  <c r="C23" i="39"/>
  <c r="C23" i="38"/>
  <c r="C23" i="37"/>
  <c r="C23" i="31" l="1"/>
  <c r="C23" i="25"/>
  <c r="C23" i="23"/>
  <c r="C23" i="35"/>
  <c r="C23" i="28"/>
  <c r="C23" i="2" l="1"/>
  <c r="C58" i="1" l="1"/>
  <c r="G62" i="1" s="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<sst xmlns="http://schemas.openxmlformats.org/spreadsheetml/2006/main" count="582" uniqueCount="182">
  <si>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</si>
  <si>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</si>
  <si>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</si>
  <si>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</si>
  <si>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</si>
  <si>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</si>
  <si>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</si>
  <si>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</si>
  <si>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</si>
  <si>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</si>
  <si>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</si>
  <si>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</si>
  <si>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</si>
  <si>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</si>
  <si>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</si>
  <si>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</si>
  <si>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</si>
  <si>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</si>
  <si>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</si>
  <si>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</si>
  <si>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</si>
  <si>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</si>
  <si>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</si>
  <si>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</si>
  <si>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</si>
  <si>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</si>
  <si>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</si>
  <si>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</si>
  <si>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</si>
  <si>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</si>
  <si>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</si>
  <si>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</si>
  <si>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</si>
  <si>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</si>
  <si>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</si>
  <si>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</si>
  <si>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</si>
  <si>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</si>
  <si>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</si>
  <si>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</si>
  <si>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</si>
  <si>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</si>
  <si>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</si>
  <si>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</si>
  <si>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</si>
  <si>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</si>
  <si>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</si>
  <si>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</si>
  <si>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</si>
  <si>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</si>
  <si>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</si>
  <si>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</si>
  <si>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</si>
  <si>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</si>
  <si>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</si>
  <si>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</si>
  <si>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</si>
  <si>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</si>
  <si>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</si>
  <si>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</si>
  <si>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</si>
  <si>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</si>
  <si>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</si>
  <si>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</si>
  <si>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</si>
  <si>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</si>
  <si>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</si>
  <si>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</si>
  <si>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</si>
  <si>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</si>
  <si>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</si>
  <si>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</si>
  <si>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</si>
  <si>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</si>
  <si>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</si>
  <si>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</si>
  <si>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</si>
  <si>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</si>
  <si>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</si>
  <si>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</si>
  <si>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</si>
  <si>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</si>
  <si>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</si>
  <si>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</si>
  <si>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</si>
  <si>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</si>
  <si>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</si>
  <si>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</si>
  <si>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</si>
  <si>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</si>
  <si>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</si>
  <si>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</si>
  <si>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</si>
  <si>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</si>
  <si>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</si>
  <si>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</si>
  <si>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</si>
  <si>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</si>
  <si>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</si>
  <si>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</si>
  <si>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</si>
  <si>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</si>
  <si>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</si>
  <si>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</si>
  <si>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</si>
  <si>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</si>
  <si>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</si>
  <si>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</si>
  <si>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</si>
  <si>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</si>
  <si>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</si>
  <si>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</si>
  <si>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Evolución  21-T1</t>
  </si>
  <si>
    <t>Evolución 21-T1</t>
  </si>
  <si>
    <t>Total concursos presentados por TSJ</t>
  </si>
  <si>
    <t>Personas fisicas empresarios</t>
  </si>
  <si>
    <t>Personas jurídicas</t>
  </si>
  <si>
    <t>2021-T1</t>
  </si>
  <si>
    <t>Concursos presentados por TSJ. Desglose</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</si>
  <si>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</si>
  <si>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</si>
  <si>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</si>
  <si>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</si>
  <si>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</si>
  <si>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</si>
  <si>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</si>
  <si>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</si>
  <si>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</si>
  <si>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</si>
  <si>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</si>
  <si>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</si>
  <si>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</si>
  <si>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</si>
  <si>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</si>
  <si>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</si>
  <si>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</si>
  <si>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</si>
  <si>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</si>
  <si>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</si>
  <si>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</si>
  <si>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</si>
  <si>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</si>
  <si>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</si>
  <si>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</si>
  <si>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</si>
  <si>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</si>
  <si>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</si>
  <si>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</si>
  <si>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</si>
  <si>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</si>
  <si>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</si>
  <si>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</si>
  <si>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</si>
  <si>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</si>
  <si>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</si>
  <si>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</si>
  <si>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</si>
  <si>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</si>
  <si>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</si>
  <si>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</si>
  <si>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</si>
  <si>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</si>
  <si>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</si>
  <si>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</si>
  <si>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</si>
  <si>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</si>
  <si>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</si>
  <si>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</si>
  <si>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</si>
  <si>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</si>
  <si>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</si>
  <si>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</si>
  <si>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</si>
  <si>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</si>
  <si>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fisicas empresarias</t>
  </si>
  <si>
    <t>Concursos presentados  personas juridicas</t>
  </si>
  <si>
    <t>Datos provinciales</t>
  </si>
  <si>
    <t>21-T2</t>
  </si>
  <si>
    <t>Evolución  21-T2</t>
  </si>
  <si>
    <t>2021-T2</t>
  </si>
  <si>
    <t>Evolución 21-T2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</si>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</sst>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6">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xf numFmtId="0" fontId="12"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74">
    <xf numFmtId="0" fontId="0" fillId="0" borderId="0" xfId="0"/>
    <xf numFmtId="0" fontId="17" fillId="0" borderId="0" xfId="0" applyFont="1" applyFill="1" applyBorder="1"/>
    <xf numFmtId="0" fontId="23" fillId="0" borderId="0" xfId="0" applyFont="1" applyFill="1" applyBorder="1"/>
    <xf numFmtId="0" fontId="24" fillId="0" borderId="0" xfId="0" applyFont="1" applyFill="1" applyBorder="1"/>
    <xf numFmtId="0" fontId="25" fillId="0" borderId="0" xfId="0" applyFont="1" applyFill="1" applyBorder="1"/>
    <xf numFmtId="0" fontId="18" fillId="0" borderId="0" xfId="0" applyFont="1" applyFill="1" applyBorder="1"/>
    <xf numFmtId="0" fontId="26" fillId="0" borderId="0" xfId="1" applyFont="1" applyFill="1" applyBorder="1" applyAlignment="1" applyProtection="1"/>
    <xf numFmtId="0" fontId="17" fillId="0" borderId="0" xfId="0" applyFont="1" applyFill="1"/>
    <xf numFmtId="0" fontId="27" fillId="0" borderId="0" xfId="0" applyFont="1" applyFill="1" applyBorder="1"/>
    <xf numFmtId="0" fontId="26" fillId="0" borderId="0" xfId="1" applyFont="1" applyFill="1" applyAlignment="1" applyProtection="1"/>
    <xf numFmtId="0" fontId="30" fillId="0" borderId="0" xfId="0" applyFont="1" applyFill="1" applyBorder="1" applyAlignment="1"/>
    <xf numFmtId="0" fontId="17" fillId="0" borderId="0" xfId="0" applyFont="1" applyFill="1" applyBorder="1" applyAlignment="1"/>
    <xf numFmtId="0" fontId="30" fillId="0" borderId="0" xfId="0" applyFont="1" applyFill="1" applyAlignment="1"/>
    <xf numFmtId="0" fontId="31" fillId="0" borderId="0" xfId="0" applyFont="1" applyFill="1" applyBorder="1" applyAlignment="1"/>
    <xf numFmtId="0" fontId="32" fillId="0" borderId="0" xfId="0" applyFont="1" applyFill="1" applyBorder="1" applyAlignment="1"/>
    <xf numFmtId="0" fontId="33" fillId="0" borderId="0" xfId="1" applyFont="1" applyAlignment="1" applyProtection="1">
      <alignment horizontal="left" vertical="center"/>
    </xf>
    <xf numFmtId="0" fontId="6" fillId="0" borderId="0" xfId="1" applyFill="1" applyAlignment="1" applyProtection="1"/>
    <xf numFmtId="0" fontId="21" fillId="0" borderId="0" xfId="0" applyFont="1" applyFill="1"/>
    <xf numFmtId="0" fontId="22" fillId="0" borderId="0" xfId="0" applyFont="1" applyFill="1"/>
    <xf numFmtId="164" fontId="17" fillId="0" borderId="0" xfId="0" applyNumberFormat="1" applyFont="1" applyFill="1" applyBorder="1"/>
    <xf numFmtId="3" fontId="17" fillId="0" borderId="0" xfId="0" applyNumberFormat="1" applyFont="1" applyFill="1" applyBorder="1"/>
    <xf numFmtId="3" fontId="29" fillId="0" borderId="0" xfId="0" applyNumberFormat="1" applyFont="1" applyFill="1" applyBorder="1"/>
    <xf numFmtId="0" fontId="29" fillId="0" borderId="0" xfId="0" applyFont="1" applyFill="1"/>
    <xf numFmtId="0" fontId="28" fillId="0" borderId="0" xfId="0" applyFont="1" applyFill="1"/>
    <xf numFmtId="0" fontId="15" fillId="0" borderId="0" xfId="0" applyFont="1" applyFill="1"/>
    <xf numFmtId="0" fontId="17" fillId="0" borderId="0" xfId="0" applyFont="1" applyFill="1" applyAlignment="1">
      <alignment vertical="center"/>
    </xf>
    <xf numFmtId="0" fontId="16" fillId="0" borderId="0" xfId="0" applyFont="1" applyFill="1"/>
    <xf numFmtId="0" fontId="15" fillId="0" borderId="0" xfId="0" applyFont="1" applyFill="1" applyAlignment="1">
      <alignment horizontal="left"/>
    </xf>
    <xf numFmtId="0" fontId="0" fillId="0" borderId="0" xfId="0" applyFill="1"/>
    <xf numFmtId="0" fontId="19" fillId="0" borderId="0" xfId="0" applyFont="1" applyFill="1"/>
    <xf numFmtId="3" fontId="17" fillId="0" borderId="0" xfId="0" applyNumberFormat="1" applyFont="1" applyFill="1"/>
    <xf numFmtId="0" fontId="34"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33" fillId="0" borderId="3" xfId="0" applyFont="1" applyFill="1" applyBorder="1" applyAlignment="1" applyProtection="1">
      <alignment horizontal="left" vertical="center" wrapText="1"/>
      <protection locked="0"/>
    </xf>
    <xf numFmtId="3" fontId="35" fillId="0" borderId="4" xfId="0" applyNumberFormat="1" applyFont="1" applyBorder="1" applyAlignment="1">
      <alignment vertical="center"/>
    </xf>
    <xf numFmtId="164" fontId="35" fillId="0" borderId="4" xfId="0" applyNumberFormat="1" applyFont="1" applyBorder="1" applyAlignment="1">
      <alignment vertical="center"/>
    </xf>
    <xf numFmtId="3" fontId="35" fillId="0" borderId="5" xfId="0" applyNumberFormat="1" applyFont="1" applyBorder="1" applyAlignment="1">
      <alignment vertical="center"/>
    </xf>
    <xf numFmtId="164" fontId="35" fillId="0" borderId="5" xfId="0" applyNumberFormat="1" applyFont="1" applyBorder="1" applyAlignment="1">
      <alignment vertical="center"/>
    </xf>
    <xf numFmtId="164" fontId="36" fillId="0" borderId="4" xfId="0" applyNumberFormat="1" applyFont="1" applyBorder="1" applyAlignment="1">
      <alignment vertical="center"/>
    </xf>
    <xf numFmtId="0" fontId="17" fillId="0" borderId="1" xfId="0" applyFont="1" applyFill="1" applyBorder="1" applyAlignment="1">
      <alignment vertical="center"/>
    </xf>
    <xf numFmtId="0" fontId="15" fillId="0" borderId="1" xfId="0" applyFont="1" applyFill="1" applyBorder="1" applyAlignment="1">
      <alignment horizontal="center" vertical="center"/>
    </xf>
    <xf numFmtId="0" fontId="20"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horizontal="left" vertical="center"/>
    </xf>
    <xf numFmtId="0" fontId="0" fillId="0" borderId="0" xfId="0" applyFill="1" applyAlignment="1">
      <alignment vertical="center"/>
    </xf>
    <xf numFmtId="0" fontId="35" fillId="0" borderId="7" xfId="0" applyNumberFormat="1" applyFont="1" applyBorder="1" applyAlignment="1">
      <alignment vertical="center" wrapText="1"/>
    </xf>
    <xf numFmtId="0" fontId="35" fillId="0" borderId="9" xfId="0" applyNumberFormat="1" applyFont="1" applyBorder="1" applyAlignment="1">
      <alignment vertical="center" wrapText="1"/>
    </xf>
    <xf numFmtId="0" fontId="35" fillId="0" borderId="11" xfId="0" applyNumberFormat="1" applyFont="1" applyBorder="1" applyAlignment="1">
      <alignment vertical="center" wrapText="1"/>
    </xf>
    <xf numFmtId="0" fontId="37" fillId="3" borderId="6" xfId="0" applyFont="1" applyFill="1" applyBorder="1" applyAlignment="1" applyProtection="1">
      <alignment vertical="center" wrapText="1"/>
      <protection locked="0"/>
    </xf>
    <xf numFmtId="0" fontId="37" fillId="3" borderId="8" xfId="0" applyFont="1" applyFill="1" applyBorder="1" applyAlignment="1" applyProtection="1">
      <alignment vertical="center" wrapText="1"/>
      <protection locked="0"/>
    </xf>
    <xf numFmtId="0" fontId="37" fillId="3" borderId="10" xfId="0" applyFont="1" applyFill="1" applyBorder="1" applyAlignment="1" applyProtection="1">
      <alignment vertical="center" wrapText="1"/>
      <protection locked="0"/>
    </xf>
    <xf numFmtId="0" fontId="34" fillId="2" borderId="12" xfId="0" applyFont="1" applyFill="1" applyBorder="1" applyAlignment="1">
      <alignment horizontal="center" vertical="center"/>
    </xf>
    <xf numFmtId="3" fontId="38" fillId="3" borderId="13" xfId="0" applyNumberFormat="1" applyFont="1" applyFill="1" applyBorder="1" applyAlignment="1" applyProtection="1">
      <alignment vertical="center"/>
      <protection locked="0"/>
    </xf>
    <xf numFmtId="0" fontId="38" fillId="3" borderId="13" xfId="0" applyFont="1" applyFill="1" applyBorder="1" applyAlignment="1" applyProtection="1">
      <alignment horizontal="left" vertical="center" wrapText="1"/>
      <protection locked="0"/>
    </xf>
    <xf numFmtId="0" fontId="15" fillId="0" borderId="0" xfId="0" applyFont="1" applyFill="1" applyAlignment="1">
      <alignment wrapText="1"/>
    </xf>
    <xf numFmtId="164" fontId="38" fillId="3" borderId="13" xfId="0" applyNumberFormat="1" applyFont="1" applyFill="1" applyBorder="1" applyAlignment="1" applyProtection="1">
      <alignment vertical="center"/>
      <protection locked="0"/>
    </xf>
    <xf numFmtId="0" fontId="35" fillId="0" borderId="0" xfId="360" applyFont="1" applyAlignment="1" applyProtection="1">
      <alignment horizontal="right"/>
      <protection locked="0"/>
    </xf>
    <xf numFmtId="3" fontId="35" fillId="0" borderId="0" xfId="0" applyNumberFormat="1" applyFont="1" applyBorder="1" applyAlignment="1">
      <alignment vertical="center"/>
    </xf>
    <xf numFmtId="0" fontId="33" fillId="4" borderId="3" xfId="0" applyFont="1" applyFill="1" applyBorder="1" applyAlignment="1" applyProtection="1">
      <alignment horizontal="left" vertical="center" wrapText="1"/>
      <protection locked="0"/>
    </xf>
    <xf numFmtId="0" fontId="33" fillId="4" borderId="5" xfId="0" applyFont="1" applyFill="1" applyBorder="1" applyAlignment="1" applyProtection="1">
      <alignment horizontal="left" vertical="center" wrapText="1"/>
      <protection locked="0"/>
    </xf>
    <xf numFmtId="0" fontId="33" fillId="4" borderId="0" xfId="0" applyFont="1" applyFill="1" applyBorder="1" applyAlignment="1" applyProtection="1">
      <alignment horizontal="left" vertical="center" wrapText="1"/>
      <protection locked="0"/>
    </xf>
    <xf numFmtId="0" fontId="35" fillId="0" borderId="0" xfId="0" applyFont="1"/>
    <xf numFmtId="3" fontId="39" fillId="0" borderId="4" xfId="0" applyNumberFormat="1" applyFont="1" applyBorder="1" applyAlignment="1">
      <alignment vertical="center"/>
    </xf>
    <xf numFmtId="0" fontId="33" fillId="0" borderId="0" xfId="1" applyFont="1" applyAlignment="1" applyProtection="1">
      <alignment horizontal="left" vertical="center"/>
    </xf>
    <xf numFmtId="0" fontId="33" fillId="0" borderId="0" xfId="1" applyFont="1" applyAlignment="1" applyProtection="1">
      <alignment horizontal="left" vertical="center"/>
    </xf>
    <xf numFmtId="164" fontId="35" fillId="0" borderId="4" xfId="0" applyNumberFormat="1" applyFont="1" applyBorder="1" applyAlignment="1">
      <alignment horizontal="center" vertical="center"/>
    </xf>
    <xf numFmtId="164" fontId="35" fillId="0" borderId="4" xfId="0" applyNumberFormat="1" applyFont="1" applyBorder="1" applyAlignment="1">
      <alignment horizontal="center"/>
    </xf>
    <xf numFmtId="0" fontId="33" fillId="0" borderId="0" xfId="1" applyFont="1" applyAlignment="1" applyProtection="1">
      <alignment horizontal="left" vertical="center"/>
    </xf>
    <xf numFmtId="0" fontId="33" fillId="0" borderId="0" xfId="1" applyFont="1" applyAlignment="1" applyProtection="1">
      <alignment horizontal="left" vertical="center"/>
    </xf>
    <xf numFmtId="0" fontId="0" fillId="0" borderId="0" xfId="0" applyAlignment="1">
      <alignment horizontal="left" vertical="center"/>
    </xf>
    <xf numFmtId="0" fontId="34" fillId="2" borderId="0" xfId="0" applyFont="1" applyFill="1" applyBorder="1" applyAlignment="1">
      <alignment horizontal="center" vertical="center" wrapText="1"/>
    </xf>
    <xf numFmtId="0" fontId="0" fillId="0" borderId="0" xfId="0" applyAlignment="1">
      <alignment horizontal="center" vertical="center" wrapText="1"/>
    </xf>
    <xf numFmtId="0" fontId="15" fillId="0" borderId="0" xfId="0" applyFont="1" applyFill="1" applyAlignment="1">
      <alignment horizontal="left" wrapText="1"/>
    </xf>
  </cellXfs>
  <cellStyles count="396">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total'!$H$6:$H$22</c:f>
              <c:numCache>
                <c:formatCode>#,##0</c:formatCode>
                <c:ptCount val="17"/>
                <c:pt idx="0">
                  <c:v>186</c:v>
                </c:pt>
                <c:pt idx="1">
                  <c:v>40</c:v>
                </c:pt>
                <c:pt idx="2">
                  <c:v>43</c:v>
                </c:pt>
                <c:pt idx="3">
                  <c:v>43</c:v>
                </c:pt>
                <c:pt idx="4">
                  <c:v>53</c:v>
                </c:pt>
                <c:pt idx="5">
                  <c:v>12</c:v>
                </c:pt>
                <c:pt idx="6">
                  <c:v>71</c:v>
                </c:pt>
                <c:pt idx="7">
                  <c:v>55</c:v>
                </c:pt>
                <c:pt idx="8">
                  <c:v>778</c:v>
                </c:pt>
                <c:pt idx="9">
                  <c:v>309</c:v>
                </c:pt>
                <c:pt idx="10">
                  <c:v>29</c:v>
                </c:pt>
                <c:pt idx="11">
                  <c:v>79</c:v>
                </c:pt>
                <c:pt idx="12">
                  <c:v>490</c:v>
                </c:pt>
                <c:pt idx="13">
                  <c:v>37</c:v>
                </c:pt>
                <c:pt idx="14">
                  <c:v>9</c:v>
                </c:pt>
                <c:pt idx="15">
                  <c:v>89</c:v>
                </c:pt>
                <c:pt idx="16">
                  <c:v>19</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TSJ'!$H$6:$H$22</c:f>
              <c:numCache>
                <c:formatCode>#,##0</c:formatCode>
                <c:ptCount val="17"/>
                <c:pt idx="0">
                  <c:v>126</c:v>
                </c:pt>
                <c:pt idx="1">
                  <c:v>15</c:v>
                </c:pt>
                <c:pt idx="2">
                  <c:v>31</c:v>
                </c:pt>
                <c:pt idx="3">
                  <c:v>36</c:v>
                </c:pt>
                <c:pt idx="4">
                  <c:v>18</c:v>
                </c:pt>
                <c:pt idx="5">
                  <c:v>4</c:v>
                </c:pt>
                <c:pt idx="6">
                  <c:v>44</c:v>
                </c:pt>
                <c:pt idx="7">
                  <c:v>27</c:v>
                </c:pt>
                <c:pt idx="8">
                  <c:v>544</c:v>
                </c:pt>
                <c:pt idx="9">
                  <c:v>141</c:v>
                </c:pt>
                <c:pt idx="10">
                  <c:v>14</c:v>
                </c:pt>
                <c:pt idx="11">
                  <c:v>73</c:v>
                </c:pt>
                <c:pt idx="12">
                  <c:v>182</c:v>
                </c:pt>
                <c:pt idx="13">
                  <c:v>28</c:v>
                </c:pt>
                <c:pt idx="14">
                  <c:v>5</c:v>
                </c:pt>
                <c:pt idx="15">
                  <c:v>54</c:v>
                </c:pt>
                <c:pt idx="16">
                  <c:v>7</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TSJ'!$H$6:$H$22</c:f>
              <c:numCache>
                <c:formatCode>#,##0</c:formatCode>
                <c:ptCount val="17"/>
                <c:pt idx="0">
                  <c:v>39</c:v>
                </c:pt>
                <c:pt idx="1">
                  <c:v>27</c:v>
                </c:pt>
                <c:pt idx="2">
                  <c:v>20</c:v>
                </c:pt>
                <c:pt idx="3">
                  <c:v>11</c:v>
                </c:pt>
                <c:pt idx="4">
                  <c:v>12</c:v>
                </c:pt>
                <c:pt idx="5">
                  <c:v>8</c:v>
                </c:pt>
                <c:pt idx="6">
                  <c:v>16</c:v>
                </c:pt>
                <c:pt idx="7">
                  <c:v>26</c:v>
                </c:pt>
                <c:pt idx="8">
                  <c:v>209</c:v>
                </c:pt>
                <c:pt idx="9">
                  <c:v>117</c:v>
                </c:pt>
                <c:pt idx="10">
                  <c:v>5</c:v>
                </c:pt>
                <c:pt idx="11">
                  <c:v>17</c:v>
                </c:pt>
                <c:pt idx="12">
                  <c:v>291</c:v>
                </c:pt>
                <c:pt idx="13">
                  <c:v>8</c:v>
                </c:pt>
                <c:pt idx="14">
                  <c:v>3</c:v>
                </c:pt>
                <c:pt idx="15">
                  <c:v>39</c:v>
                </c:pt>
                <c:pt idx="16">
                  <c:v>10</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a:t>
            </a:r>
          </a:p>
          <a:p>
            <a:pPr>
              <a:defRPr/>
            </a:pPr>
            <a:r>
              <a:rPr lang="es-ES" b="1"/>
              <a:t>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TSJ'!$H$6:$H$22</c:f>
              <c:numCache>
                <c:formatCode>General</c:formatCode>
                <c:ptCount val="17"/>
                <c:pt idx="0">
                  <c:v>27</c:v>
                </c:pt>
                <c:pt idx="1">
                  <c:v>6</c:v>
                </c:pt>
                <c:pt idx="2">
                  <c:v>0</c:v>
                </c:pt>
                <c:pt idx="3">
                  <c:v>9</c:v>
                </c:pt>
                <c:pt idx="4">
                  <c:v>10</c:v>
                </c:pt>
                <c:pt idx="5">
                  <c:v>3</c:v>
                </c:pt>
                <c:pt idx="6">
                  <c:v>2</c:v>
                </c:pt>
                <c:pt idx="7">
                  <c:v>1</c:v>
                </c:pt>
                <c:pt idx="8">
                  <c:v>14</c:v>
                </c:pt>
                <c:pt idx="9">
                  <c:v>9</c:v>
                </c:pt>
                <c:pt idx="10">
                  <c:v>0</c:v>
                </c:pt>
                <c:pt idx="11">
                  <c:v>5</c:v>
                </c:pt>
                <c:pt idx="12">
                  <c:v>15</c:v>
                </c:pt>
                <c:pt idx="13">
                  <c:v>0</c:v>
                </c:pt>
                <c:pt idx="14">
                  <c:v>0</c:v>
                </c:pt>
                <c:pt idx="15">
                  <c:v>2</c:v>
                </c:pt>
                <c:pt idx="16">
                  <c:v>1</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Segundo trimestre de 2021</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0474583534201085E-2"/>
          <c:y val="0.23944444444444443"/>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TSJ'!$H$6:$H$22</c:f>
              <c:numCache>
                <c:formatCode>#,##0</c:formatCode>
                <c:ptCount val="17"/>
                <c:pt idx="0">
                  <c:v>103</c:v>
                </c:pt>
                <c:pt idx="1">
                  <c:v>21</c:v>
                </c:pt>
                <c:pt idx="2">
                  <c:v>15</c:v>
                </c:pt>
                <c:pt idx="3">
                  <c:v>24</c:v>
                </c:pt>
                <c:pt idx="4">
                  <c:v>24</c:v>
                </c:pt>
                <c:pt idx="5">
                  <c:v>9</c:v>
                </c:pt>
                <c:pt idx="6">
                  <c:v>27</c:v>
                </c:pt>
                <c:pt idx="7">
                  <c:v>12</c:v>
                </c:pt>
                <c:pt idx="8">
                  <c:v>245</c:v>
                </c:pt>
                <c:pt idx="9">
                  <c:v>67</c:v>
                </c:pt>
                <c:pt idx="10">
                  <c:v>16</c:v>
                </c:pt>
                <c:pt idx="11">
                  <c:v>53</c:v>
                </c:pt>
                <c:pt idx="12">
                  <c:v>122</c:v>
                </c:pt>
                <c:pt idx="13">
                  <c:v>26</c:v>
                </c:pt>
                <c:pt idx="14">
                  <c:v>9</c:v>
                </c:pt>
                <c:pt idx="15">
                  <c:v>12</c:v>
                </c:pt>
                <c:pt idx="16">
                  <c:v>3</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del art. 169 TRLC (EREs) presentados</a:t>
            </a:r>
          </a:p>
          <a:p>
            <a:pPr>
              <a:defRPr/>
            </a:pPr>
            <a:r>
              <a:rPr lang="es-ES" b="1"/>
              <a:t>  en los J. de lo Mercantil. Segundo trimestre de 2021</a:t>
            </a:r>
          </a:p>
        </c:rich>
      </c:tx>
      <c:layout>
        <c:manualLayout>
          <c:xMode val="edge"/>
          <c:yMode val="edge"/>
          <c:x val="0.1129834791059281"/>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TSJ'!$H$6:$H$22</c:f>
              <c:numCache>
                <c:formatCode>General</c:formatCode>
                <c:ptCount val="17"/>
                <c:pt idx="0">
                  <c:v>4</c:v>
                </c:pt>
                <c:pt idx="1">
                  <c:v>21</c:v>
                </c:pt>
                <c:pt idx="2">
                  <c:v>1</c:v>
                </c:pt>
                <c:pt idx="3">
                  <c:v>6</c:v>
                </c:pt>
                <c:pt idx="4">
                  <c:v>3</c:v>
                </c:pt>
                <c:pt idx="5">
                  <c:v>1</c:v>
                </c:pt>
                <c:pt idx="6">
                  <c:v>4</c:v>
                </c:pt>
                <c:pt idx="7">
                  <c:v>1</c:v>
                </c:pt>
                <c:pt idx="8">
                  <c:v>36</c:v>
                </c:pt>
                <c:pt idx="9">
                  <c:v>9</c:v>
                </c:pt>
                <c:pt idx="10">
                  <c:v>3</c:v>
                </c:pt>
                <c:pt idx="11">
                  <c:v>23</c:v>
                </c:pt>
                <c:pt idx="12">
                  <c:v>20</c:v>
                </c:pt>
                <c:pt idx="13">
                  <c:v>3</c:v>
                </c:pt>
                <c:pt idx="14">
                  <c:v>2</c:v>
                </c:pt>
                <c:pt idx="15">
                  <c:v>7</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a:t>
            </a:r>
          </a:p>
          <a:p>
            <a:pPr>
              <a:defRPr/>
            </a:pPr>
            <a:r>
              <a:rPr lang="es-ES" b="1"/>
              <a:t>  los J. de lo Mercantil. Segundo trimestre de 2021</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TSJ'!$H$6:$H$22</c:f>
              <c:numCache>
                <c:formatCode>#,##0</c:formatCode>
                <c:ptCount val="17"/>
                <c:pt idx="0">
                  <c:v>47</c:v>
                </c:pt>
                <c:pt idx="1">
                  <c:v>8</c:v>
                </c:pt>
                <c:pt idx="2">
                  <c:v>17</c:v>
                </c:pt>
                <c:pt idx="3">
                  <c:v>5</c:v>
                </c:pt>
                <c:pt idx="4">
                  <c:v>1</c:v>
                </c:pt>
                <c:pt idx="5">
                  <c:v>1</c:v>
                </c:pt>
                <c:pt idx="6">
                  <c:v>20</c:v>
                </c:pt>
                <c:pt idx="7">
                  <c:v>13</c:v>
                </c:pt>
                <c:pt idx="8">
                  <c:v>384</c:v>
                </c:pt>
                <c:pt idx="9">
                  <c:v>50</c:v>
                </c:pt>
                <c:pt idx="10">
                  <c:v>6</c:v>
                </c:pt>
                <c:pt idx="11">
                  <c:v>22</c:v>
                </c:pt>
                <c:pt idx="12">
                  <c:v>64</c:v>
                </c:pt>
                <c:pt idx="13">
                  <c:v>10</c:v>
                </c:pt>
                <c:pt idx="14">
                  <c:v>1</c:v>
                </c:pt>
                <c:pt idx="15">
                  <c:v>6</c:v>
                </c:pt>
                <c:pt idx="16">
                  <c:v>2</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Segundo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TSJ'!$H$6:$H$22</c:f>
              <c:numCache>
                <c:formatCode>General</c:formatCode>
                <c:ptCount val="17"/>
                <c:pt idx="0">
                  <c:v>4</c:v>
                </c:pt>
                <c:pt idx="1">
                  <c:v>4</c:v>
                </c:pt>
                <c:pt idx="2">
                  <c:v>3</c:v>
                </c:pt>
                <c:pt idx="3">
                  <c:v>0</c:v>
                </c:pt>
                <c:pt idx="4">
                  <c:v>2</c:v>
                </c:pt>
                <c:pt idx="5">
                  <c:v>0</c:v>
                </c:pt>
                <c:pt idx="6">
                  <c:v>0</c:v>
                </c:pt>
                <c:pt idx="7">
                  <c:v>4</c:v>
                </c:pt>
                <c:pt idx="8">
                  <c:v>14</c:v>
                </c:pt>
                <c:pt idx="9">
                  <c:v>21</c:v>
                </c:pt>
                <c:pt idx="10">
                  <c:v>0</c:v>
                </c:pt>
                <c:pt idx="11">
                  <c:v>6</c:v>
                </c:pt>
                <c:pt idx="12">
                  <c:v>12</c:v>
                </c:pt>
                <c:pt idx="13">
                  <c:v>1</c:v>
                </c:pt>
                <c:pt idx="14">
                  <c:v>3</c:v>
                </c:pt>
                <c:pt idx="15">
                  <c:v>3</c:v>
                </c:pt>
                <c:pt idx="16" formatCode="#,##0">
                  <c:v>9</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6192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18</xdr:col>
      <xdr:colOff>19050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762000" y="6572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715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809625</xdr:colOff>
      <xdr:row>2</xdr:row>
      <xdr:rowOff>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61925"/>
          <a:ext cx="1535430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17</xdr:col>
      <xdr:colOff>809625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762000" y="657225"/>
          <a:ext cx="15354300"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9525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723901" y="142875"/>
          <a:ext cx="1537334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742949</xdr:colOff>
      <xdr:row>1</xdr:row>
      <xdr:rowOff>485775</xdr:rowOff>
    </xdr:from>
    <xdr:to>
      <xdr:col>17</xdr:col>
      <xdr:colOff>800099</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742949" y="647700"/>
          <a:ext cx="1534477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771525" y="5943600"/>
          <a:ext cx="14535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3901"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742950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42950"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2390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13</xdr:col>
      <xdr:colOff>314325</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81026" y="142875"/>
          <a:ext cx="1303019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13</xdr:col>
      <xdr:colOff>342900</xdr:colOff>
      <xdr:row>3</xdr:row>
      <xdr:rowOff>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47700"/>
          <a:ext cx="130587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2T</a:t>
          </a:r>
          <a:r>
            <a:rPr lang="es-ES" sz="1600" b="1">
              <a:latin typeface="Verdana" panose="020B0604030504040204" pitchFamily="34" charset="0"/>
              <a:ea typeface="Verdana" panose="020B0604030504040204" pitchFamily="34" charset="0"/>
              <a:cs typeface="Verdana" panose="020B0604030504040204" pitchFamily="34" charset="0"/>
            </a:rPr>
            <a:t> 2021</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19050</xdr:rowOff>
    </xdr:from>
    <xdr:to>
      <xdr:col>18</xdr:col>
      <xdr:colOff>200025</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5" y="180975"/>
          <a:ext cx="153828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9525</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657225</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flipH="1">
          <a:off x="167830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819149</xdr:colOff>
      <xdr:row>4</xdr:row>
      <xdr:rowOff>0</xdr:rowOff>
    </xdr:from>
    <xdr:to>
      <xdr:col>17</xdr:col>
      <xdr:colOff>809624</xdr:colOff>
      <xdr:row>18</xdr:row>
      <xdr:rowOff>38100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561975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571500</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19</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097565D-6AC6-4069-A619-9CE84A265D7E}"/>
            </a:ext>
          </a:extLst>
        </xdr:cNvPr>
        <xdr:cNvSpPr/>
      </xdr:nvSpPr>
      <xdr:spPr>
        <a:xfrm flipH="1">
          <a:off x="397002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9525</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762000" y="6858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762000" y="60579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781050</xdr:colOff>
      <xdr:row>17</xdr:row>
      <xdr:rowOff>171450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47625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47625</xdr:colOff>
      <xdr:row>25</xdr:row>
      <xdr:rowOff>9525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75247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752475</xdr:colOff>
      <xdr:row>18</xdr:row>
      <xdr:rowOff>0</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71525"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762000"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28575</xdr:colOff>
      <xdr:row>25</xdr:row>
      <xdr:rowOff>9525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62000"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47625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9525</xdr:colOff>
      <xdr:row>2</xdr:row>
      <xdr:rowOff>0</xdr:rowOff>
    </xdr:from>
    <xdr:to>
      <xdr:col>18</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715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771525" y="591502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7"/>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10"/>
      <c r="B5" s="11"/>
      <c r="C5" s="11"/>
    </row>
    <row r="6" spans="1:12" x14ac:dyDescent="0.2">
      <c r="A6" s="10"/>
      <c r="B6" s="12"/>
      <c r="C6" s="12"/>
    </row>
    <row r="7" spans="1:12" x14ac:dyDescent="0.2">
      <c r="A7" s="13"/>
      <c r="B7" s="14"/>
      <c r="C7" s="14"/>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5" t="s">
        <v>14</v>
      </c>
      <c r="C14" s="15"/>
      <c r="D14" s="15"/>
      <c r="E14" s="15"/>
      <c r="F14" s="15"/>
      <c r="G14" s="15"/>
      <c r="J14" s="5"/>
    </row>
    <row r="15" spans="1:12" ht="21" customHeight="1" x14ac:dyDescent="0.2">
      <c r="B15" s="15" t="s">
        <v>38</v>
      </c>
      <c r="C15" s="15"/>
      <c r="D15" s="15"/>
      <c r="E15" s="15"/>
      <c r="F15" s="15"/>
      <c r="G15" s="15"/>
      <c r="J15" s="5"/>
    </row>
    <row r="16" spans="1:12" ht="21" customHeight="1" x14ac:dyDescent="0.2">
      <c r="B16" s="68" t="s">
        <v>114</v>
      </c>
      <c r="C16" s="68"/>
      <c r="D16" s="68"/>
      <c r="F16" s="15"/>
      <c r="G16" s="15"/>
      <c r="J16" s="5"/>
    </row>
    <row r="17" spans="2:10" ht="21" customHeight="1" x14ac:dyDescent="0.2">
      <c r="B17" s="69" t="s">
        <v>118</v>
      </c>
      <c r="C17" s="70"/>
      <c r="D17" s="70"/>
      <c r="E17" s="70"/>
      <c r="F17" s="64"/>
      <c r="G17" s="64"/>
      <c r="J17" s="5"/>
    </row>
    <row r="18" spans="2:10" ht="21" customHeight="1" x14ac:dyDescent="0.2">
      <c r="B18" s="15" t="s">
        <v>42</v>
      </c>
      <c r="C18" s="15"/>
      <c r="D18" s="15"/>
      <c r="E18" s="15"/>
      <c r="F18" s="15"/>
      <c r="G18" s="15"/>
      <c r="J18" s="5"/>
    </row>
    <row r="19" spans="2:10" ht="21" customHeight="1" x14ac:dyDescent="0.2">
      <c r="B19" s="15" t="s">
        <v>106</v>
      </c>
      <c r="C19" s="15"/>
      <c r="D19" s="15"/>
      <c r="E19" s="15"/>
      <c r="F19" s="15"/>
      <c r="G19" s="15"/>
      <c r="J19" s="5"/>
    </row>
    <row r="20" spans="2:10" ht="21" customHeight="1" x14ac:dyDescent="0.2">
      <c r="B20" s="15" t="s">
        <v>43</v>
      </c>
      <c r="C20" s="15"/>
      <c r="D20" s="15"/>
      <c r="E20" s="15"/>
      <c r="F20" s="15"/>
      <c r="G20" s="15"/>
      <c r="J20" s="5"/>
    </row>
    <row r="21" spans="2:10" ht="21" customHeight="1" x14ac:dyDescent="0.2">
      <c r="B21" s="15" t="s">
        <v>44</v>
      </c>
      <c r="C21" s="15"/>
      <c r="D21" s="15"/>
      <c r="E21" s="15"/>
      <c r="F21" s="15"/>
      <c r="G21" s="15"/>
      <c r="J21" s="5"/>
    </row>
    <row r="22" spans="2:10" ht="21" customHeight="1" x14ac:dyDescent="0.2">
      <c r="B22" s="15" t="s">
        <v>108</v>
      </c>
      <c r="C22" s="15"/>
      <c r="D22" s="15"/>
      <c r="E22" s="15"/>
      <c r="F22" s="15"/>
      <c r="G22" s="15"/>
      <c r="J22" s="5"/>
    </row>
    <row r="23" spans="2:10" ht="21" customHeight="1" x14ac:dyDescent="0.2">
      <c r="B23" s="15" t="s">
        <v>93</v>
      </c>
      <c r="C23" s="15"/>
      <c r="D23" s="15"/>
      <c r="E23" s="15"/>
      <c r="F23" s="15"/>
      <c r="G23" s="15"/>
      <c r="H23" s="15"/>
      <c r="J23" s="5"/>
    </row>
    <row r="24" spans="2:10" ht="21" customHeight="1" x14ac:dyDescent="0.2">
      <c r="B24" s="15" t="s">
        <v>107</v>
      </c>
      <c r="C24" s="28"/>
      <c r="D24" s="28"/>
      <c r="E24" s="28"/>
      <c r="F24" s="15"/>
      <c r="G24" s="15"/>
      <c r="I24" s="5"/>
    </row>
    <row r="25" spans="2:10" ht="21" customHeight="1" x14ac:dyDescent="0.2">
      <c r="B25" s="15" t="s">
        <v>105</v>
      </c>
      <c r="C25" s="15"/>
      <c r="D25" s="15"/>
      <c r="E25" s="15"/>
      <c r="F25" s="15"/>
      <c r="G25" s="15"/>
      <c r="H25" s="15"/>
      <c r="J25" s="5"/>
    </row>
    <row r="26" spans="2:10" ht="18" customHeight="1" x14ac:dyDescent="0.25">
      <c r="B26" s="65" t="s">
        <v>176</v>
      </c>
      <c r="C26" s="2"/>
      <c r="D26"/>
      <c r="E26"/>
      <c r="F26"/>
      <c r="G26"/>
      <c r="H26"/>
      <c r="I26"/>
      <c r="J26"/>
    </row>
    <row r="27" spans="2:10" ht="15" x14ac:dyDescent="0.2">
      <c r="I27" s="9"/>
      <c r="J27" s="6"/>
    </row>
  </sheetData>
  <mergeCells count="1">
    <mergeCell ref="B17:E17"/>
  </mergeCells>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0:E20" location="'Concursos Convenio TSJ'!A1" display="Concursos. Fase de convenio por TSJ" xr:uid="{00000000-0004-0000-0000-000006000000}"/>
    <hyperlink ref="D27:J27" location="'Lanzamientos 1· instancia prov'!A1" display="Lanzamientos recibidos en los Juzgados de 1ª  instancia por provincias" xr:uid="{00000000-0004-0000-0000-000007000000}"/>
    <hyperlink ref="B19:D19" location="'Concursos declarados art. 176 b'!A1" display="Concursos declarados art. 176 bis por TSJ" xr:uid="{00000000-0004-0000-0000-00000A000000}"/>
    <hyperlink ref="B19:F19" location="'Con. declarados art.176 b TSJ'!A1" display="Concursos declarados art. 176 bis por TSJ" xr:uid="{00000000-0004-0000-0000-00000C000000}"/>
    <hyperlink ref="B18:D18" location="'Concursos declarados TSJ'!A1" display="Concursos declarados por TSJ" xr:uid="{00000000-0004-0000-0000-00000E000000}"/>
    <hyperlink ref="B22" location="'E.R.E''s TSJ'!A1" display="Concursos. Expedientes del art. 64 LC por TSJ" xr:uid="{00000000-0004-0000-0000-00000F000000}"/>
    <hyperlink ref="B22:F22" location="'E.R.E''s TSJ'!A1" display="Concursos. Expedientes del art. 64 LC por TSJ" xr:uid="{00000000-0004-0000-0000-000013000000}"/>
    <hyperlink ref="B19:G19" location="'Con. declarados concluidos TSJ'!A1" display="Concursos declarados concluidos art. 176 bis por TSJ" xr:uid="{00000000-0004-0000-0000-000015000000}"/>
    <hyperlink ref="B21:E21" location="'Concursos Liquidación TSJ'!A1" display="Concursos. Liquidación por TSJ" xr:uid="{00000000-0004-0000-0000-000016000000}"/>
    <hyperlink ref="B15:E15" location="'Definiciones y conceptos'!A1" display="Definiciones y conceptos" xr:uid="{00000000-0004-0000-0000-000017000000}"/>
    <hyperlink ref="B23:G23" location="'Consecutivos tramite TSJ'!A1" display="Concursos consecutivos admitidos a trámite por TSJ" xr:uid="{00000000-0004-0000-0000-000018000000}"/>
    <hyperlink ref="B25:H25" location="'Consecutivos declar conclu  TSJ'!A1" display="Concursos consecutivos declarados y concluidos art. 176 bis por TSJ" xr:uid="{00000000-0004-0000-0000-000019000000}"/>
    <hyperlink ref="B24" location="'Consecutivos declarados TSJ'!A1" display="Consecutivos declarados TSJ'!A1" xr:uid="{BF93C2C5-D99F-4285-A0C5-4C2E28945FC5}"/>
    <hyperlink ref="B17" location="'Concursos presentados TSJ'!A1" display="Concursos presentados por TSJ" xr:uid="{626B6E15-06FF-4C48-A1C2-D27DF6094749}"/>
    <hyperlink ref="B17:E17" location="'Concursos presentados TSJ desgl'!A1" display="Concursos presentados por TSJ. Desglose" xr:uid="{19E2B1B8-89B3-402E-8F45-5A443C9634FD}"/>
    <hyperlink ref="B26" location="Provincias!A1" display="Datos provinciales" xr:uid="{50BA5849-DC44-4113-8B6D-569343D14BDA}"/>
    <hyperlink ref="B16:E16" location="'Concursos presentados TSJ total'!A1" display="Total concursos presentados por TSJ" xr:uid="{973A79F4-0062-4658-BB92-4F04BF2B19AE}"/>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7" customWidth="1"/>
    <col min="2" max="2" width="33.85546875" style="7" customWidth="1"/>
    <col min="3" max="66" width="12.28515625" style="7" customWidth="1"/>
    <col min="6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row>
    <row r="6" spans="2:18" s="25" customFormat="1" ht="17.100000000000001" customHeight="1" thickBot="1" x14ac:dyDescent="0.25">
      <c r="B6" s="33" t="s">
        <v>30</v>
      </c>
      <c r="C6" s="34">
        <v>26</v>
      </c>
      <c r="D6" s="34">
        <v>9</v>
      </c>
      <c r="E6" s="34">
        <v>4</v>
      </c>
      <c r="F6" s="62">
        <v>6</v>
      </c>
      <c r="G6" s="62">
        <v>14</v>
      </c>
      <c r="H6" s="62">
        <v>4</v>
      </c>
    </row>
    <row r="7" spans="2:18" s="25" customFormat="1" ht="17.100000000000001" customHeight="1" thickBot="1" x14ac:dyDescent="0.25">
      <c r="B7" s="33" t="s">
        <v>31</v>
      </c>
      <c r="C7" s="34">
        <v>6</v>
      </c>
      <c r="D7" s="34">
        <v>2</v>
      </c>
      <c r="E7" s="34">
        <v>9</v>
      </c>
      <c r="F7" s="62">
        <v>10</v>
      </c>
      <c r="G7" s="62">
        <v>10</v>
      </c>
      <c r="H7" s="62">
        <v>21</v>
      </c>
    </row>
    <row r="8" spans="2:18" s="25" customFormat="1" ht="17.100000000000001" customHeight="1" thickBot="1" x14ac:dyDescent="0.25">
      <c r="B8" s="33" t="s">
        <v>99</v>
      </c>
      <c r="C8" s="34">
        <v>0</v>
      </c>
      <c r="D8" s="34">
        <v>1</v>
      </c>
      <c r="E8" s="34">
        <v>1</v>
      </c>
      <c r="F8" s="62">
        <v>3</v>
      </c>
      <c r="G8" s="62">
        <v>3</v>
      </c>
      <c r="H8" s="62">
        <v>1</v>
      </c>
    </row>
    <row r="9" spans="2:18" s="25" customFormat="1" ht="17.100000000000001" customHeight="1" thickBot="1" x14ac:dyDescent="0.25">
      <c r="B9" s="33" t="s">
        <v>26</v>
      </c>
      <c r="C9" s="34">
        <v>3</v>
      </c>
      <c r="D9" s="34">
        <v>6</v>
      </c>
      <c r="E9" s="34">
        <v>2</v>
      </c>
      <c r="F9" s="62">
        <v>7</v>
      </c>
      <c r="G9" s="62">
        <v>1</v>
      </c>
      <c r="H9" s="62">
        <v>6</v>
      </c>
    </row>
    <row r="10" spans="2:18" s="25" customFormat="1" ht="17.100000000000001" customHeight="1" thickBot="1" x14ac:dyDescent="0.25">
      <c r="B10" s="33" t="s">
        <v>8</v>
      </c>
      <c r="C10" s="34">
        <v>21</v>
      </c>
      <c r="D10" s="34">
        <v>4</v>
      </c>
      <c r="E10" s="34">
        <v>2</v>
      </c>
      <c r="F10" s="62">
        <v>4</v>
      </c>
      <c r="G10" s="62">
        <v>3</v>
      </c>
      <c r="H10" s="62">
        <v>3</v>
      </c>
    </row>
    <row r="11" spans="2:18" s="25" customFormat="1" ht="17.100000000000001" customHeight="1" thickBot="1" x14ac:dyDescent="0.25">
      <c r="B11" s="33" t="s">
        <v>9</v>
      </c>
      <c r="C11" s="34">
        <v>3</v>
      </c>
      <c r="D11" s="34">
        <v>1</v>
      </c>
      <c r="E11" s="34">
        <v>1</v>
      </c>
      <c r="F11" s="62">
        <v>1</v>
      </c>
      <c r="G11" s="62">
        <v>3</v>
      </c>
      <c r="H11" s="62">
        <v>1</v>
      </c>
    </row>
    <row r="12" spans="2:18" s="25" customFormat="1" ht="17.100000000000001" customHeight="1" thickBot="1" x14ac:dyDescent="0.25">
      <c r="B12" s="33" t="s">
        <v>32</v>
      </c>
      <c r="C12" s="34">
        <v>4</v>
      </c>
      <c r="D12" s="34">
        <v>6</v>
      </c>
      <c r="E12" s="34">
        <v>5</v>
      </c>
      <c r="F12" s="62">
        <v>3</v>
      </c>
      <c r="G12" s="62">
        <v>3</v>
      </c>
      <c r="H12" s="62">
        <v>4</v>
      </c>
    </row>
    <row r="13" spans="2:18" s="25" customFormat="1" ht="17.100000000000001" customHeight="1" thickBot="1" x14ac:dyDescent="0.25">
      <c r="B13" s="33" t="s">
        <v>28</v>
      </c>
      <c r="C13" s="34">
        <v>7</v>
      </c>
      <c r="D13" s="34">
        <v>2</v>
      </c>
      <c r="E13" s="34">
        <v>0</v>
      </c>
      <c r="F13" s="62">
        <v>5</v>
      </c>
      <c r="G13" s="62">
        <v>1</v>
      </c>
      <c r="H13" s="62">
        <v>1</v>
      </c>
    </row>
    <row r="14" spans="2:18" s="25" customFormat="1" ht="17.100000000000001" customHeight="1" thickBot="1" x14ac:dyDescent="0.25">
      <c r="B14" s="33" t="s">
        <v>18</v>
      </c>
      <c r="C14" s="34">
        <v>76</v>
      </c>
      <c r="D14" s="34">
        <v>29</v>
      </c>
      <c r="E14" s="34">
        <v>26</v>
      </c>
      <c r="F14" s="62">
        <v>53</v>
      </c>
      <c r="G14" s="62">
        <v>51</v>
      </c>
      <c r="H14" s="62">
        <v>36</v>
      </c>
    </row>
    <row r="15" spans="2:18" s="25" customFormat="1" ht="17.100000000000001" customHeight="1" thickBot="1" x14ac:dyDescent="0.25">
      <c r="B15" s="33" t="s">
        <v>27</v>
      </c>
      <c r="C15" s="34">
        <v>24</v>
      </c>
      <c r="D15" s="34">
        <v>11</v>
      </c>
      <c r="E15" s="34">
        <v>11</v>
      </c>
      <c r="F15" s="62">
        <v>11</v>
      </c>
      <c r="G15" s="62">
        <v>10</v>
      </c>
      <c r="H15" s="62">
        <v>9</v>
      </c>
    </row>
    <row r="16" spans="2:18" s="25" customFormat="1" ht="17.100000000000001" customHeight="1" thickBot="1" x14ac:dyDescent="0.25">
      <c r="B16" s="33" t="s">
        <v>15</v>
      </c>
      <c r="C16" s="34">
        <v>2</v>
      </c>
      <c r="D16" s="34">
        <v>1</v>
      </c>
      <c r="E16" s="34">
        <v>0</v>
      </c>
      <c r="F16" s="62">
        <v>0</v>
      </c>
      <c r="G16" s="62">
        <v>2</v>
      </c>
      <c r="H16" s="62">
        <v>3</v>
      </c>
    </row>
    <row r="17" spans="2:8" s="25" customFormat="1" ht="17.100000000000001" customHeight="1" thickBot="1" x14ac:dyDescent="0.25">
      <c r="B17" s="33" t="s">
        <v>10</v>
      </c>
      <c r="C17" s="34">
        <v>19</v>
      </c>
      <c r="D17" s="34">
        <v>10</v>
      </c>
      <c r="E17" s="34">
        <v>6</v>
      </c>
      <c r="F17" s="62">
        <v>10</v>
      </c>
      <c r="G17" s="62">
        <v>10</v>
      </c>
      <c r="H17" s="62">
        <v>23</v>
      </c>
    </row>
    <row r="18" spans="2:8" s="25" customFormat="1" ht="17.100000000000001" customHeight="1" thickBot="1" x14ac:dyDescent="0.25">
      <c r="B18" s="33" t="s">
        <v>100</v>
      </c>
      <c r="C18" s="34">
        <v>28</v>
      </c>
      <c r="D18" s="34">
        <v>13</v>
      </c>
      <c r="E18" s="34">
        <v>14</v>
      </c>
      <c r="F18" s="62">
        <v>17</v>
      </c>
      <c r="G18" s="62">
        <v>27</v>
      </c>
      <c r="H18" s="62">
        <v>20</v>
      </c>
    </row>
    <row r="19" spans="2:8" s="25" customFormat="1" ht="17.100000000000001" customHeight="1" thickBot="1" x14ac:dyDescent="0.25">
      <c r="B19" s="33" t="s">
        <v>101</v>
      </c>
      <c r="C19" s="34">
        <v>4</v>
      </c>
      <c r="D19" s="34">
        <v>3</v>
      </c>
      <c r="E19" s="34">
        <v>3</v>
      </c>
      <c r="F19" s="62">
        <v>2</v>
      </c>
      <c r="G19" s="62">
        <v>0</v>
      </c>
      <c r="H19" s="62">
        <v>3</v>
      </c>
    </row>
    <row r="20" spans="2:8" s="25" customFormat="1" ht="17.100000000000001" customHeight="1" thickBot="1" x14ac:dyDescent="0.25">
      <c r="B20" s="33" t="s">
        <v>102</v>
      </c>
      <c r="C20" s="34">
        <v>7</v>
      </c>
      <c r="D20" s="34">
        <v>3</v>
      </c>
      <c r="E20" s="34">
        <v>2</v>
      </c>
      <c r="F20" s="62">
        <v>0</v>
      </c>
      <c r="G20" s="62">
        <v>0</v>
      </c>
      <c r="H20" s="62">
        <v>2</v>
      </c>
    </row>
    <row r="21" spans="2:8" s="25" customFormat="1" ht="17.100000000000001" customHeight="1" thickBot="1" x14ac:dyDescent="0.25">
      <c r="B21" s="33" t="s">
        <v>29</v>
      </c>
      <c r="C21" s="34">
        <v>17</v>
      </c>
      <c r="D21" s="34">
        <v>6</v>
      </c>
      <c r="E21" s="34">
        <v>15</v>
      </c>
      <c r="F21" s="62">
        <v>10</v>
      </c>
      <c r="G21" s="62">
        <v>15</v>
      </c>
      <c r="H21" s="62">
        <v>7</v>
      </c>
    </row>
    <row r="22" spans="2:8" s="25" customFormat="1" ht="17.100000000000001" customHeight="1" thickBot="1" x14ac:dyDescent="0.25">
      <c r="B22" s="33" t="s">
        <v>11</v>
      </c>
      <c r="C22" s="34">
        <v>2</v>
      </c>
      <c r="D22" s="34">
        <v>1</v>
      </c>
      <c r="E22" s="34">
        <v>1</v>
      </c>
      <c r="F22" s="62">
        <v>1</v>
      </c>
      <c r="G22" s="62">
        <v>0</v>
      </c>
      <c r="H22" s="62">
        <v>0</v>
      </c>
    </row>
    <row r="23" spans="2:8" s="25" customFormat="1" ht="17.100000000000001" customHeight="1" thickBot="1" x14ac:dyDescent="0.25">
      <c r="B23" s="54" t="s">
        <v>16</v>
      </c>
      <c r="C23" s="53">
        <f t="shared" ref="C23:E23" si="0">SUM(C6:C22)</f>
        <v>249</v>
      </c>
      <c r="D23" s="53">
        <f t="shared" si="0"/>
        <v>108</v>
      </c>
      <c r="E23" s="53">
        <f t="shared" si="0"/>
        <v>102</v>
      </c>
      <c r="F23" s="53">
        <f>SUM(F6:F22)</f>
        <v>143</v>
      </c>
      <c r="G23" s="53">
        <f>SUM(G6:G22)</f>
        <v>153</v>
      </c>
      <c r="H23" s="53">
        <f>SUM(H6:H22)</f>
        <v>144</v>
      </c>
    </row>
    <row r="24" spans="2:8" s="25" customFormat="1" ht="25.5" customHeight="1" x14ac:dyDescent="0.2"/>
    <row r="25" spans="2:8" s="25" customFormat="1" ht="37.5" customHeight="1" x14ac:dyDescent="0.2">
      <c r="B25" s="55"/>
      <c r="C25" s="55"/>
      <c r="D25" s="55"/>
      <c r="E25" s="55"/>
    </row>
    <row r="26" spans="2:8" s="25" customFormat="1" x14ac:dyDescent="0.2"/>
    <row r="27" spans="2:8" s="25" customFormat="1" ht="39" customHeight="1" x14ac:dyDescent="0.2">
      <c r="B27" s="7"/>
      <c r="C27" s="32" t="s">
        <v>113</v>
      </c>
      <c r="D27" s="32" t="s">
        <v>180</v>
      </c>
    </row>
    <row r="28" spans="2:8" s="25" customFormat="1" ht="17.100000000000001" customHeight="1" thickBot="1" x14ac:dyDescent="0.25">
      <c r="B28" s="33" t="s">
        <v>30</v>
      </c>
      <c r="C28" s="35">
        <f>+IF(C6&gt;0,(G6-C6)/C6,"-")</f>
        <v>-0.46153846153846156</v>
      </c>
      <c r="D28" s="35">
        <f>+IF(D6&gt;0,(H6-D6)/D6,"-")</f>
        <v>-0.55555555555555558</v>
      </c>
    </row>
    <row r="29" spans="2:8" s="25" customFormat="1" ht="17.100000000000001" customHeight="1" thickBot="1" x14ac:dyDescent="0.25">
      <c r="B29" s="33" t="s">
        <v>31</v>
      </c>
      <c r="C29" s="35">
        <f t="shared" ref="C29:C45" si="1">+IF(C7&gt;0,(G7-C7)/C7,"-")</f>
        <v>0.66666666666666663</v>
      </c>
      <c r="D29" s="35">
        <f t="shared" ref="D29:D45" si="2">+IF(D7&gt;0,(H7-D7)/D7,"-")</f>
        <v>9.5</v>
      </c>
    </row>
    <row r="30" spans="2:8" s="25" customFormat="1" ht="17.100000000000001" customHeight="1" thickBot="1" x14ac:dyDescent="0.25">
      <c r="B30" s="33" t="s">
        <v>99</v>
      </c>
      <c r="C30" s="66" t="str">
        <f t="shared" si="1"/>
        <v>-</v>
      </c>
      <c r="D30" s="35">
        <f t="shared" si="2"/>
        <v>0</v>
      </c>
    </row>
    <row r="31" spans="2:8" s="25" customFormat="1" ht="17.100000000000001" customHeight="1" thickBot="1" x14ac:dyDescent="0.25">
      <c r="B31" s="33" t="s">
        <v>26</v>
      </c>
      <c r="C31" s="35">
        <f t="shared" si="1"/>
        <v>-0.66666666666666663</v>
      </c>
      <c r="D31" s="35">
        <f t="shared" si="2"/>
        <v>0</v>
      </c>
    </row>
    <row r="32" spans="2:8" s="25" customFormat="1" ht="17.100000000000001" customHeight="1" thickBot="1" x14ac:dyDescent="0.25">
      <c r="B32" s="33" t="s">
        <v>8</v>
      </c>
      <c r="C32" s="35">
        <f t="shared" si="1"/>
        <v>-0.8571428571428571</v>
      </c>
      <c r="D32" s="35">
        <f t="shared" si="2"/>
        <v>-0.25</v>
      </c>
    </row>
    <row r="33" spans="2:4" s="25" customFormat="1" ht="17.100000000000001" customHeight="1" thickBot="1" x14ac:dyDescent="0.25">
      <c r="B33" s="33" t="s">
        <v>9</v>
      </c>
      <c r="C33" s="35">
        <f t="shared" si="1"/>
        <v>0</v>
      </c>
      <c r="D33" s="35">
        <f t="shared" si="2"/>
        <v>0</v>
      </c>
    </row>
    <row r="34" spans="2:4" s="25" customFormat="1" ht="17.100000000000001" customHeight="1" thickBot="1" x14ac:dyDescent="0.25">
      <c r="B34" s="33" t="s">
        <v>32</v>
      </c>
      <c r="C34" s="35">
        <f t="shared" si="1"/>
        <v>-0.25</v>
      </c>
      <c r="D34" s="35">
        <f t="shared" si="2"/>
        <v>-0.33333333333333331</v>
      </c>
    </row>
    <row r="35" spans="2:4" s="25" customFormat="1" ht="17.100000000000001" customHeight="1" thickBot="1" x14ac:dyDescent="0.25">
      <c r="B35" s="33" t="s">
        <v>28</v>
      </c>
      <c r="C35" s="35">
        <f t="shared" si="1"/>
        <v>-0.8571428571428571</v>
      </c>
      <c r="D35" s="35">
        <f t="shared" si="2"/>
        <v>-0.5</v>
      </c>
    </row>
    <row r="36" spans="2:4" s="25" customFormat="1" ht="17.100000000000001" customHeight="1" thickBot="1" x14ac:dyDescent="0.25">
      <c r="B36" s="33" t="s">
        <v>18</v>
      </c>
      <c r="C36" s="35">
        <f t="shared" si="1"/>
        <v>-0.32894736842105265</v>
      </c>
      <c r="D36" s="35">
        <f t="shared" si="2"/>
        <v>0.2413793103448276</v>
      </c>
    </row>
    <row r="37" spans="2:4" s="25" customFormat="1" ht="17.100000000000001" customHeight="1" thickBot="1" x14ac:dyDescent="0.25">
      <c r="B37" s="33" t="s">
        <v>27</v>
      </c>
      <c r="C37" s="35">
        <f t="shared" si="1"/>
        <v>-0.58333333333333337</v>
      </c>
      <c r="D37" s="35">
        <f t="shared" si="2"/>
        <v>-0.18181818181818182</v>
      </c>
    </row>
    <row r="38" spans="2:4" s="25" customFormat="1" ht="17.100000000000001" customHeight="1" thickBot="1" x14ac:dyDescent="0.25">
      <c r="B38" s="33" t="s">
        <v>15</v>
      </c>
      <c r="C38" s="35">
        <f t="shared" si="1"/>
        <v>0</v>
      </c>
      <c r="D38" s="35">
        <f t="shared" si="2"/>
        <v>2</v>
      </c>
    </row>
    <row r="39" spans="2:4" s="25" customFormat="1" ht="17.100000000000001" customHeight="1" thickBot="1" x14ac:dyDescent="0.25">
      <c r="B39" s="33" t="s">
        <v>10</v>
      </c>
      <c r="C39" s="35">
        <f t="shared" si="1"/>
        <v>-0.47368421052631576</v>
      </c>
      <c r="D39" s="35">
        <f t="shared" si="2"/>
        <v>1.3</v>
      </c>
    </row>
    <row r="40" spans="2:4" s="25" customFormat="1" ht="17.100000000000001" customHeight="1" thickBot="1" x14ac:dyDescent="0.25">
      <c r="B40" s="33" t="s">
        <v>100</v>
      </c>
      <c r="C40" s="35">
        <f t="shared" si="1"/>
        <v>-3.5714285714285712E-2</v>
      </c>
      <c r="D40" s="35">
        <f t="shared" si="2"/>
        <v>0.53846153846153844</v>
      </c>
    </row>
    <row r="41" spans="2:4" s="25" customFormat="1" ht="17.100000000000001" customHeight="1" thickBot="1" x14ac:dyDescent="0.25">
      <c r="B41" s="33" t="s">
        <v>101</v>
      </c>
      <c r="C41" s="35">
        <f t="shared" si="1"/>
        <v>-1</v>
      </c>
      <c r="D41" s="35">
        <f t="shared" si="2"/>
        <v>0</v>
      </c>
    </row>
    <row r="42" spans="2:4" s="25" customFormat="1" ht="17.100000000000001" customHeight="1" thickBot="1" x14ac:dyDescent="0.25">
      <c r="B42" s="33" t="s">
        <v>102</v>
      </c>
      <c r="C42" s="35">
        <f t="shared" si="1"/>
        <v>-1</v>
      </c>
      <c r="D42" s="35">
        <f t="shared" si="2"/>
        <v>-0.33333333333333331</v>
      </c>
    </row>
    <row r="43" spans="2:4" s="25" customFormat="1" ht="17.100000000000001" customHeight="1" thickBot="1" x14ac:dyDescent="0.25">
      <c r="B43" s="33" t="s">
        <v>29</v>
      </c>
      <c r="C43" s="35">
        <f t="shared" si="1"/>
        <v>-0.11764705882352941</v>
      </c>
      <c r="D43" s="35">
        <f t="shared" si="2"/>
        <v>0.16666666666666666</v>
      </c>
    </row>
    <row r="44" spans="2:4" ht="17.100000000000001" customHeight="1" thickBot="1" x14ac:dyDescent="0.25">
      <c r="B44" s="33" t="s">
        <v>11</v>
      </c>
      <c r="C44" s="35">
        <f t="shared" si="1"/>
        <v>-1</v>
      </c>
      <c r="D44" s="35">
        <f t="shared" si="2"/>
        <v>-1</v>
      </c>
    </row>
    <row r="45" spans="2:4" ht="17.100000000000001" customHeight="1" thickBot="1" x14ac:dyDescent="0.25">
      <c r="B45" s="54" t="s">
        <v>16</v>
      </c>
      <c r="C45" s="56">
        <f t="shared" si="1"/>
        <v>-0.38554216867469882</v>
      </c>
      <c r="D45" s="56">
        <f t="shared" si="2"/>
        <v>0.33333333333333331</v>
      </c>
    </row>
  </sheetData>
  <phoneticPr fontId="8"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election activeCell="J21" sqref="J21"/>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row>
    <row r="6" spans="2:18" s="25" customFormat="1" ht="17.100000000000001" customHeight="1" thickBot="1" x14ac:dyDescent="0.25">
      <c r="B6" s="33" t="s">
        <v>30</v>
      </c>
      <c r="C6" s="57">
        <v>0</v>
      </c>
      <c r="D6" s="57">
        <v>0</v>
      </c>
      <c r="E6" s="57">
        <v>0</v>
      </c>
      <c r="F6" s="62">
        <v>3</v>
      </c>
      <c r="G6" s="62">
        <v>0</v>
      </c>
      <c r="H6" s="62">
        <v>0</v>
      </c>
    </row>
    <row r="7" spans="2:18" s="25" customFormat="1" ht="17.100000000000001" customHeight="1" thickBot="1" x14ac:dyDescent="0.25">
      <c r="B7" s="33" t="s">
        <v>31</v>
      </c>
      <c r="C7" s="57">
        <v>5</v>
      </c>
      <c r="D7" s="57">
        <v>0</v>
      </c>
      <c r="E7" s="57">
        <v>0</v>
      </c>
      <c r="F7" s="62">
        <v>0</v>
      </c>
      <c r="G7" s="62">
        <v>0</v>
      </c>
      <c r="H7" s="62">
        <v>0</v>
      </c>
    </row>
    <row r="8" spans="2:18" s="25" customFormat="1" ht="17.100000000000001" customHeight="1" thickBot="1" x14ac:dyDescent="0.25">
      <c r="B8" s="33" t="s">
        <v>99</v>
      </c>
      <c r="C8" s="57">
        <v>0</v>
      </c>
      <c r="D8" s="57">
        <v>0</v>
      </c>
      <c r="E8" s="57">
        <v>0</v>
      </c>
      <c r="F8" s="62">
        <v>0</v>
      </c>
      <c r="G8" s="62">
        <v>0</v>
      </c>
      <c r="H8" s="62">
        <v>0</v>
      </c>
    </row>
    <row r="9" spans="2:18" s="25" customFormat="1" ht="17.100000000000001" customHeight="1" thickBot="1" x14ac:dyDescent="0.25">
      <c r="B9" s="33" t="s">
        <v>26</v>
      </c>
      <c r="C9" s="57">
        <v>0</v>
      </c>
      <c r="D9" s="57">
        <v>0</v>
      </c>
      <c r="E9" s="57">
        <v>0</v>
      </c>
      <c r="F9" s="62">
        <v>0</v>
      </c>
      <c r="G9" s="62">
        <v>0</v>
      </c>
      <c r="H9" s="62">
        <v>0</v>
      </c>
    </row>
    <row r="10" spans="2:18" s="25" customFormat="1" ht="17.100000000000001" customHeight="1" thickBot="1" x14ac:dyDescent="0.25">
      <c r="B10" s="33" t="s">
        <v>8</v>
      </c>
      <c r="C10" s="57">
        <v>0</v>
      </c>
      <c r="D10" s="57">
        <v>0</v>
      </c>
      <c r="E10" s="57">
        <v>0</v>
      </c>
      <c r="F10" s="62">
        <v>0</v>
      </c>
      <c r="G10" s="62">
        <v>0</v>
      </c>
      <c r="H10" s="62">
        <v>0</v>
      </c>
    </row>
    <row r="11" spans="2:18" s="25" customFormat="1" ht="17.100000000000001" customHeight="1" thickBot="1" x14ac:dyDescent="0.25">
      <c r="B11" s="33" t="s">
        <v>9</v>
      </c>
      <c r="C11" s="57">
        <v>0</v>
      </c>
      <c r="D11" s="57">
        <v>0</v>
      </c>
      <c r="E11" s="57">
        <v>0</v>
      </c>
      <c r="F11" s="62">
        <v>0</v>
      </c>
      <c r="G11" s="62">
        <v>0</v>
      </c>
      <c r="H11" s="62">
        <v>0</v>
      </c>
    </row>
    <row r="12" spans="2:18" s="25" customFormat="1" ht="17.100000000000001" customHeight="1" thickBot="1" x14ac:dyDescent="0.25">
      <c r="B12" s="33" t="s">
        <v>32</v>
      </c>
      <c r="C12" s="57">
        <v>3</v>
      </c>
      <c r="D12" s="57">
        <v>3</v>
      </c>
      <c r="E12" s="57">
        <v>0</v>
      </c>
      <c r="F12" s="62">
        <v>0</v>
      </c>
      <c r="G12" s="62">
        <v>0</v>
      </c>
      <c r="H12" s="62">
        <v>0</v>
      </c>
    </row>
    <row r="13" spans="2:18" s="25" customFormat="1" ht="17.100000000000001" customHeight="1" thickBot="1" x14ac:dyDescent="0.25">
      <c r="B13" s="33" t="s">
        <v>28</v>
      </c>
      <c r="C13" s="57">
        <v>0</v>
      </c>
      <c r="D13" s="57">
        <v>0</v>
      </c>
      <c r="E13" s="57">
        <v>0</v>
      </c>
      <c r="F13" s="62">
        <v>0</v>
      </c>
      <c r="G13" s="62">
        <v>0</v>
      </c>
      <c r="H13" s="62">
        <v>0</v>
      </c>
    </row>
    <row r="14" spans="2:18" s="25" customFormat="1" ht="17.100000000000001" customHeight="1" thickBot="1" x14ac:dyDescent="0.25">
      <c r="B14" s="33" t="s">
        <v>18</v>
      </c>
      <c r="C14" s="57">
        <v>0</v>
      </c>
      <c r="D14" s="57">
        <v>24</v>
      </c>
      <c r="E14" s="57">
        <v>0</v>
      </c>
      <c r="F14" s="62">
        <v>0</v>
      </c>
      <c r="G14" s="62">
        <v>0</v>
      </c>
      <c r="H14" s="62">
        <v>0</v>
      </c>
    </row>
    <row r="15" spans="2:18" s="25" customFormat="1" ht="17.100000000000001" customHeight="1" thickBot="1" x14ac:dyDescent="0.25">
      <c r="B15" s="33" t="s">
        <v>27</v>
      </c>
      <c r="C15" s="57">
        <v>5</v>
      </c>
      <c r="D15" s="57">
        <v>0</v>
      </c>
      <c r="E15" s="57">
        <v>0</v>
      </c>
      <c r="F15" s="62">
        <v>0</v>
      </c>
      <c r="G15" s="62">
        <v>0</v>
      </c>
      <c r="H15" s="62">
        <v>0</v>
      </c>
    </row>
    <row r="16" spans="2:18" s="25" customFormat="1" ht="17.100000000000001" customHeight="1" thickBot="1" x14ac:dyDescent="0.25">
      <c r="B16" s="33" t="s">
        <v>15</v>
      </c>
      <c r="C16" s="57">
        <v>1</v>
      </c>
      <c r="D16" s="57">
        <v>1</v>
      </c>
      <c r="E16" s="57">
        <v>0</v>
      </c>
      <c r="F16" s="62">
        <v>0</v>
      </c>
      <c r="G16" s="62">
        <v>0</v>
      </c>
      <c r="H16" s="62">
        <v>0</v>
      </c>
    </row>
    <row r="17" spans="2:8" s="25" customFormat="1" ht="17.100000000000001" customHeight="1" thickBot="1" x14ac:dyDescent="0.25">
      <c r="B17" s="33" t="s">
        <v>10</v>
      </c>
      <c r="C17" s="57">
        <v>3</v>
      </c>
      <c r="D17" s="57">
        <v>2</v>
      </c>
      <c r="E17" s="57">
        <v>0</v>
      </c>
      <c r="F17" s="62">
        <v>0</v>
      </c>
      <c r="G17" s="62">
        <v>0</v>
      </c>
      <c r="H17" s="62">
        <v>0</v>
      </c>
    </row>
    <row r="18" spans="2:8" s="25" customFormat="1" ht="17.100000000000001" customHeight="1" thickBot="1" x14ac:dyDescent="0.25">
      <c r="B18" s="33" t="s">
        <v>100</v>
      </c>
      <c r="C18" s="57">
        <v>6</v>
      </c>
      <c r="D18" s="57">
        <v>5</v>
      </c>
      <c r="E18" s="57">
        <v>0</v>
      </c>
      <c r="F18" s="62">
        <v>0</v>
      </c>
      <c r="G18" s="62">
        <v>0</v>
      </c>
      <c r="H18" s="62">
        <v>0</v>
      </c>
    </row>
    <row r="19" spans="2:8" s="25" customFormat="1" ht="17.100000000000001" customHeight="1" thickBot="1" x14ac:dyDescent="0.25">
      <c r="B19" s="33" t="s">
        <v>101</v>
      </c>
      <c r="C19" s="57">
        <v>0</v>
      </c>
      <c r="D19" s="57">
        <v>0</v>
      </c>
      <c r="E19" s="57">
        <v>0</v>
      </c>
      <c r="F19" s="62">
        <v>0</v>
      </c>
      <c r="G19" s="62">
        <v>0</v>
      </c>
      <c r="H19" s="62">
        <v>0</v>
      </c>
    </row>
    <row r="20" spans="2:8" s="25" customFormat="1" ht="17.100000000000001" customHeight="1" thickBot="1" x14ac:dyDescent="0.25">
      <c r="B20" s="33" t="s">
        <v>102</v>
      </c>
      <c r="C20" s="57">
        <v>0</v>
      </c>
      <c r="D20" s="57">
        <v>0</v>
      </c>
      <c r="E20" s="57">
        <v>0</v>
      </c>
      <c r="F20" s="62">
        <v>0</v>
      </c>
      <c r="G20" s="62">
        <v>0</v>
      </c>
      <c r="H20" s="62">
        <v>0</v>
      </c>
    </row>
    <row r="21" spans="2:8" s="25" customFormat="1" ht="17.100000000000001" customHeight="1" thickBot="1" x14ac:dyDescent="0.25">
      <c r="B21" s="33" t="s">
        <v>29</v>
      </c>
      <c r="C21" s="57">
        <v>0</v>
      </c>
      <c r="D21" s="57">
        <v>0</v>
      </c>
      <c r="E21" s="57">
        <v>0</v>
      </c>
      <c r="F21" s="62">
        <v>0</v>
      </c>
      <c r="G21" s="62">
        <v>0</v>
      </c>
      <c r="H21" s="62">
        <v>0</v>
      </c>
    </row>
    <row r="22" spans="2:8" s="25" customFormat="1" ht="17.100000000000001" customHeight="1" thickBot="1" x14ac:dyDescent="0.25">
      <c r="B22" s="33" t="s">
        <v>11</v>
      </c>
      <c r="C22" s="57">
        <v>0</v>
      </c>
      <c r="D22" s="57">
        <v>0</v>
      </c>
      <c r="E22" s="57">
        <v>0</v>
      </c>
      <c r="F22" s="62">
        <v>0</v>
      </c>
      <c r="G22" s="62">
        <v>0</v>
      </c>
      <c r="H22" s="62">
        <v>0</v>
      </c>
    </row>
    <row r="23" spans="2:8" s="25" customFormat="1" ht="17.100000000000001" customHeight="1" thickBot="1" x14ac:dyDescent="0.25">
      <c r="B23" s="54" t="s">
        <v>16</v>
      </c>
      <c r="C23" s="53">
        <f>SUM(C6:C22)</f>
        <v>23</v>
      </c>
      <c r="D23" s="53">
        <f>SUM(D6:D22)</f>
        <v>35</v>
      </c>
      <c r="E23" s="53">
        <v>0</v>
      </c>
      <c r="F23" s="53">
        <f>SUM(F6:F22)</f>
        <v>3</v>
      </c>
      <c r="G23" s="53">
        <f>SUM(G6:G22)</f>
        <v>0</v>
      </c>
      <c r="H23" s="53">
        <f>SUM(H6:H22)</f>
        <v>0</v>
      </c>
    </row>
    <row r="24" spans="2:8" s="25" customFormat="1" ht="25.5" customHeight="1" x14ac:dyDescent="0.2"/>
    <row r="25" spans="2:8" s="25" customFormat="1" ht="37.5" customHeight="1" x14ac:dyDescent="0.2">
      <c r="B25" s="55"/>
      <c r="C25" s="55"/>
      <c r="D25" s="55"/>
      <c r="E25" s="55"/>
    </row>
    <row r="26" spans="2:8" s="25" customFormat="1" x14ac:dyDescent="0.2"/>
    <row r="27" spans="2:8" s="25" customFormat="1" ht="39" customHeight="1" x14ac:dyDescent="0.2">
      <c r="B27" s="7"/>
      <c r="C27" s="32" t="s">
        <v>113</v>
      </c>
      <c r="D27" s="32" t="s">
        <v>180</v>
      </c>
    </row>
    <row r="28" spans="2:8" s="25" customFormat="1" ht="17.100000000000001" customHeight="1" thickBot="1" x14ac:dyDescent="0.25">
      <c r="B28" s="33" t="s">
        <v>30</v>
      </c>
      <c r="C28" s="66" t="str">
        <f t="shared" ref="C28:D45" si="0">+IF(C6&gt;0,(G6-C6)/C6,"-")</f>
        <v>-</v>
      </c>
      <c r="D28" s="66" t="str">
        <f t="shared" si="0"/>
        <v>-</v>
      </c>
    </row>
    <row r="29" spans="2:8" s="25" customFormat="1" ht="17.100000000000001" customHeight="1" thickBot="1" x14ac:dyDescent="0.25">
      <c r="B29" s="33" t="s">
        <v>31</v>
      </c>
      <c r="C29" s="35">
        <f>+IF(C7&gt;0,(G7-C7)/C7,"-")</f>
        <v>-1</v>
      </c>
      <c r="D29" s="66" t="str">
        <f t="shared" si="0"/>
        <v>-</v>
      </c>
    </row>
    <row r="30" spans="2:8" s="25" customFormat="1" ht="17.100000000000001" customHeight="1" thickBot="1" x14ac:dyDescent="0.25">
      <c r="B30" s="33" t="s">
        <v>99</v>
      </c>
      <c r="C30" s="66" t="str">
        <f t="shared" si="0"/>
        <v>-</v>
      </c>
      <c r="D30" s="66" t="str">
        <f t="shared" si="0"/>
        <v>-</v>
      </c>
    </row>
    <row r="31" spans="2:8" s="25" customFormat="1" ht="17.100000000000001" customHeight="1" thickBot="1" x14ac:dyDescent="0.25">
      <c r="B31" s="33" t="s">
        <v>26</v>
      </c>
      <c r="C31" s="66" t="str">
        <f t="shared" si="0"/>
        <v>-</v>
      </c>
      <c r="D31" s="66" t="str">
        <f t="shared" si="0"/>
        <v>-</v>
      </c>
    </row>
    <row r="32" spans="2:8" s="25" customFormat="1" ht="17.100000000000001" customHeight="1" thickBot="1" x14ac:dyDescent="0.25">
      <c r="B32" s="33" t="s">
        <v>8</v>
      </c>
      <c r="C32" s="66" t="str">
        <f t="shared" si="0"/>
        <v>-</v>
      </c>
      <c r="D32" s="66" t="str">
        <f t="shared" si="0"/>
        <v>-</v>
      </c>
    </row>
    <row r="33" spans="2:4" s="25" customFormat="1" ht="17.100000000000001" customHeight="1" thickBot="1" x14ac:dyDescent="0.25">
      <c r="B33" s="33" t="s">
        <v>9</v>
      </c>
      <c r="C33" s="66" t="str">
        <f t="shared" si="0"/>
        <v>-</v>
      </c>
      <c r="D33" s="66" t="str">
        <f t="shared" si="0"/>
        <v>-</v>
      </c>
    </row>
    <row r="34" spans="2:4" s="25" customFormat="1" ht="17.100000000000001" customHeight="1" thickBot="1" x14ac:dyDescent="0.25">
      <c r="B34" s="33" t="s">
        <v>32</v>
      </c>
      <c r="C34" s="35">
        <f t="shared" si="0"/>
        <v>-1</v>
      </c>
      <c r="D34" s="35">
        <f t="shared" si="0"/>
        <v>-1</v>
      </c>
    </row>
    <row r="35" spans="2:4" s="25" customFormat="1" ht="17.100000000000001" customHeight="1" thickBot="1" x14ac:dyDescent="0.25">
      <c r="B35" s="33" t="s">
        <v>28</v>
      </c>
      <c r="C35" s="66" t="str">
        <f t="shared" si="0"/>
        <v>-</v>
      </c>
      <c r="D35" s="35" t="str">
        <f t="shared" si="0"/>
        <v>-</v>
      </c>
    </row>
    <row r="36" spans="2:4" s="25" customFormat="1" ht="17.100000000000001" customHeight="1" thickBot="1" x14ac:dyDescent="0.25">
      <c r="B36" s="33" t="s">
        <v>18</v>
      </c>
      <c r="C36" s="66" t="str">
        <f t="shared" si="0"/>
        <v>-</v>
      </c>
      <c r="D36" s="35">
        <f t="shared" si="0"/>
        <v>-1</v>
      </c>
    </row>
    <row r="37" spans="2:4" s="25" customFormat="1" ht="17.100000000000001" customHeight="1" thickBot="1" x14ac:dyDescent="0.25">
      <c r="B37" s="33" t="s">
        <v>27</v>
      </c>
      <c r="C37" s="35">
        <f t="shared" si="0"/>
        <v>-1</v>
      </c>
      <c r="D37" s="35" t="str">
        <f t="shared" si="0"/>
        <v>-</v>
      </c>
    </row>
    <row r="38" spans="2:4" s="25" customFormat="1" ht="17.100000000000001" customHeight="1" thickBot="1" x14ac:dyDescent="0.25">
      <c r="B38" s="33" t="s">
        <v>15</v>
      </c>
      <c r="C38" s="35">
        <f t="shared" si="0"/>
        <v>-1</v>
      </c>
      <c r="D38" s="35">
        <f t="shared" si="0"/>
        <v>-1</v>
      </c>
    </row>
    <row r="39" spans="2:4" s="25" customFormat="1" ht="17.100000000000001" customHeight="1" thickBot="1" x14ac:dyDescent="0.25">
      <c r="B39" s="33" t="s">
        <v>10</v>
      </c>
      <c r="C39" s="35">
        <f t="shared" si="0"/>
        <v>-1</v>
      </c>
      <c r="D39" s="35">
        <f t="shared" si="0"/>
        <v>-1</v>
      </c>
    </row>
    <row r="40" spans="2:4" s="25" customFormat="1" ht="17.100000000000001" customHeight="1" thickBot="1" x14ac:dyDescent="0.25">
      <c r="B40" s="33" t="s">
        <v>100</v>
      </c>
      <c r="C40" s="35">
        <f t="shared" si="0"/>
        <v>-1</v>
      </c>
      <c r="D40" s="35">
        <f t="shared" si="0"/>
        <v>-1</v>
      </c>
    </row>
    <row r="41" spans="2:4" s="25" customFormat="1" ht="17.100000000000001" customHeight="1" thickBot="1" x14ac:dyDescent="0.25">
      <c r="B41" s="33" t="s">
        <v>101</v>
      </c>
      <c r="C41" s="66" t="str">
        <f t="shared" si="0"/>
        <v>-</v>
      </c>
      <c r="D41" s="66" t="str">
        <f t="shared" si="0"/>
        <v>-</v>
      </c>
    </row>
    <row r="42" spans="2:4" s="25" customFormat="1" ht="17.100000000000001" customHeight="1" thickBot="1" x14ac:dyDescent="0.25">
      <c r="B42" s="33" t="s">
        <v>102</v>
      </c>
      <c r="C42" s="66" t="str">
        <f t="shared" si="0"/>
        <v>-</v>
      </c>
      <c r="D42" s="66" t="str">
        <f t="shared" si="0"/>
        <v>-</v>
      </c>
    </row>
    <row r="43" spans="2:4" s="25" customFormat="1" ht="17.100000000000001" customHeight="1" thickBot="1" x14ac:dyDescent="0.25">
      <c r="B43" s="33" t="s">
        <v>29</v>
      </c>
      <c r="C43" s="66" t="str">
        <f t="shared" si="0"/>
        <v>-</v>
      </c>
      <c r="D43" s="66" t="str">
        <f t="shared" si="0"/>
        <v>-</v>
      </c>
    </row>
    <row r="44" spans="2:4" ht="17.100000000000001" customHeight="1" thickBot="1" x14ac:dyDescent="0.25">
      <c r="B44" s="33" t="s">
        <v>11</v>
      </c>
      <c r="C44" s="66" t="str">
        <f t="shared" si="0"/>
        <v>-</v>
      </c>
      <c r="D44" s="66" t="str">
        <f t="shared" si="0"/>
        <v>-</v>
      </c>
    </row>
    <row r="45" spans="2:4" ht="17.100000000000001" customHeight="1" thickBot="1" x14ac:dyDescent="0.25">
      <c r="B45" s="54" t="s">
        <v>16</v>
      </c>
      <c r="C45" s="56">
        <f t="shared" si="0"/>
        <v>-1</v>
      </c>
      <c r="D45" s="56">
        <f t="shared" si="0"/>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election activeCell="C38" sqref="C38"/>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row>
    <row r="6" spans="2:18" s="25" customFormat="1" ht="17.100000000000001" customHeight="1" thickBot="1" x14ac:dyDescent="0.25">
      <c r="B6" s="33" t="s">
        <v>30</v>
      </c>
      <c r="C6" s="34">
        <v>16</v>
      </c>
      <c r="D6" s="34">
        <v>12</v>
      </c>
      <c r="E6" s="34">
        <v>25</v>
      </c>
      <c r="F6" s="34">
        <v>32</v>
      </c>
      <c r="G6" s="34">
        <v>42</v>
      </c>
      <c r="H6" s="34">
        <v>47</v>
      </c>
    </row>
    <row r="7" spans="2:18" s="25" customFormat="1" ht="17.100000000000001" customHeight="1" thickBot="1" x14ac:dyDescent="0.25">
      <c r="B7" s="33" t="s">
        <v>31</v>
      </c>
      <c r="C7" s="34">
        <v>8</v>
      </c>
      <c r="D7" s="34">
        <v>2</v>
      </c>
      <c r="E7" s="34">
        <v>5</v>
      </c>
      <c r="F7" s="34">
        <v>6</v>
      </c>
      <c r="G7" s="34">
        <v>9</v>
      </c>
      <c r="H7" s="34">
        <v>8</v>
      </c>
    </row>
    <row r="8" spans="2:18" s="25" customFormat="1" ht="17.100000000000001" customHeight="1" thickBot="1" x14ac:dyDescent="0.25">
      <c r="B8" s="33" t="s">
        <v>99</v>
      </c>
      <c r="C8" s="34">
        <v>18</v>
      </c>
      <c r="D8" s="34">
        <v>0</v>
      </c>
      <c r="E8" s="34">
        <v>6</v>
      </c>
      <c r="F8" s="34">
        <v>6</v>
      </c>
      <c r="G8" s="34">
        <v>9</v>
      </c>
      <c r="H8" s="34">
        <v>17</v>
      </c>
    </row>
    <row r="9" spans="2:18" s="25" customFormat="1" ht="17.100000000000001" customHeight="1" thickBot="1" x14ac:dyDescent="0.25">
      <c r="B9" s="33" t="s">
        <v>26</v>
      </c>
      <c r="C9" s="34">
        <v>5</v>
      </c>
      <c r="D9" s="34">
        <v>5</v>
      </c>
      <c r="E9" s="34">
        <v>5</v>
      </c>
      <c r="F9" s="34">
        <v>4</v>
      </c>
      <c r="G9" s="34">
        <v>10</v>
      </c>
      <c r="H9" s="34">
        <v>5</v>
      </c>
    </row>
    <row r="10" spans="2:18" s="25" customFormat="1" ht="17.100000000000001" customHeight="1" thickBot="1" x14ac:dyDescent="0.25">
      <c r="B10" s="33" t="s">
        <v>8</v>
      </c>
      <c r="C10" s="34">
        <v>2</v>
      </c>
      <c r="D10" s="34">
        <v>2</v>
      </c>
      <c r="E10" s="34">
        <v>5</v>
      </c>
      <c r="F10" s="34">
        <v>6</v>
      </c>
      <c r="G10" s="34">
        <v>7</v>
      </c>
      <c r="H10" s="34">
        <v>1</v>
      </c>
    </row>
    <row r="11" spans="2:18" s="25" customFormat="1" ht="17.100000000000001" customHeight="1" thickBot="1" x14ac:dyDescent="0.25">
      <c r="B11" s="33" t="s">
        <v>9</v>
      </c>
      <c r="C11" s="34">
        <v>5</v>
      </c>
      <c r="D11" s="34">
        <v>1</v>
      </c>
      <c r="E11" s="34">
        <v>2</v>
      </c>
      <c r="F11" s="34">
        <v>6</v>
      </c>
      <c r="G11" s="34">
        <v>2</v>
      </c>
      <c r="H11" s="34">
        <v>1</v>
      </c>
    </row>
    <row r="12" spans="2:18" s="25" customFormat="1" ht="17.100000000000001" customHeight="1" thickBot="1" x14ac:dyDescent="0.25">
      <c r="B12" s="33" t="s">
        <v>32</v>
      </c>
      <c r="C12" s="34">
        <v>12</v>
      </c>
      <c r="D12" s="34">
        <v>9</v>
      </c>
      <c r="E12" s="34">
        <v>17</v>
      </c>
      <c r="F12" s="34">
        <v>14</v>
      </c>
      <c r="G12" s="34">
        <v>22</v>
      </c>
      <c r="H12" s="34">
        <v>20</v>
      </c>
    </row>
    <row r="13" spans="2:18" s="25" customFormat="1" ht="17.100000000000001" customHeight="1" thickBot="1" x14ac:dyDescent="0.25">
      <c r="B13" s="33" t="s">
        <v>28</v>
      </c>
      <c r="C13" s="34">
        <v>6</v>
      </c>
      <c r="D13" s="34">
        <v>0</v>
      </c>
      <c r="E13" s="34">
        <v>5</v>
      </c>
      <c r="F13" s="34">
        <v>4</v>
      </c>
      <c r="G13" s="34">
        <v>20</v>
      </c>
      <c r="H13" s="34">
        <v>13</v>
      </c>
    </row>
    <row r="14" spans="2:18" s="25" customFormat="1" ht="17.100000000000001" customHeight="1" thickBot="1" x14ac:dyDescent="0.25">
      <c r="B14" s="33" t="s">
        <v>18</v>
      </c>
      <c r="C14" s="34">
        <v>233</v>
      </c>
      <c r="D14" s="34">
        <v>132</v>
      </c>
      <c r="E14" s="34">
        <v>244</v>
      </c>
      <c r="F14" s="34">
        <v>350</v>
      </c>
      <c r="G14" s="34">
        <v>448</v>
      </c>
      <c r="H14" s="34">
        <v>384</v>
      </c>
    </row>
    <row r="15" spans="2:18" s="25" customFormat="1" ht="17.100000000000001" customHeight="1" thickBot="1" x14ac:dyDescent="0.25">
      <c r="B15" s="33" t="s">
        <v>27</v>
      </c>
      <c r="C15" s="34">
        <v>11</v>
      </c>
      <c r="D15" s="34">
        <v>12</v>
      </c>
      <c r="E15" s="34">
        <v>24</v>
      </c>
      <c r="F15" s="34">
        <v>37</v>
      </c>
      <c r="G15" s="34">
        <v>27</v>
      </c>
      <c r="H15" s="34">
        <v>50</v>
      </c>
    </row>
    <row r="16" spans="2:18" s="25" customFormat="1" ht="17.100000000000001" customHeight="1" thickBot="1" x14ac:dyDescent="0.25">
      <c r="B16" s="33" t="s">
        <v>15</v>
      </c>
      <c r="C16" s="34">
        <v>0</v>
      </c>
      <c r="D16" s="34">
        <v>2</v>
      </c>
      <c r="E16" s="34">
        <v>0</v>
      </c>
      <c r="F16" s="34">
        <v>3</v>
      </c>
      <c r="G16" s="34">
        <v>9</v>
      </c>
      <c r="H16" s="34">
        <v>6</v>
      </c>
    </row>
    <row r="17" spans="2:8" s="25" customFormat="1" ht="17.100000000000001" customHeight="1" thickBot="1" x14ac:dyDescent="0.25">
      <c r="B17" s="33" t="s">
        <v>10</v>
      </c>
      <c r="C17" s="34">
        <v>6</v>
      </c>
      <c r="D17" s="34">
        <v>7</v>
      </c>
      <c r="E17" s="34">
        <v>10</v>
      </c>
      <c r="F17" s="34">
        <v>9</v>
      </c>
      <c r="G17" s="34">
        <v>22</v>
      </c>
      <c r="H17" s="34">
        <v>22</v>
      </c>
    </row>
    <row r="18" spans="2:8" s="25" customFormat="1" ht="17.100000000000001" customHeight="1" thickBot="1" x14ac:dyDescent="0.25">
      <c r="B18" s="33" t="s">
        <v>100</v>
      </c>
      <c r="C18" s="34">
        <v>15</v>
      </c>
      <c r="D18" s="34">
        <v>11</v>
      </c>
      <c r="E18" s="34">
        <v>23</v>
      </c>
      <c r="F18" s="34">
        <v>32</v>
      </c>
      <c r="G18" s="34">
        <v>40</v>
      </c>
      <c r="H18" s="34">
        <v>64</v>
      </c>
    </row>
    <row r="19" spans="2:8" s="25" customFormat="1" ht="17.100000000000001" customHeight="1" thickBot="1" x14ac:dyDescent="0.25">
      <c r="B19" s="33" t="s">
        <v>101</v>
      </c>
      <c r="C19" s="34">
        <v>5</v>
      </c>
      <c r="D19" s="34">
        <v>1</v>
      </c>
      <c r="E19" s="34">
        <v>1</v>
      </c>
      <c r="F19" s="34">
        <v>7</v>
      </c>
      <c r="G19" s="34">
        <v>9</v>
      </c>
      <c r="H19" s="34">
        <v>10</v>
      </c>
    </row>
    <row r="20" spans="2:8" s="25" customFormat="1" ht="17.100000000000001" customHeight="1" thickBot="1" x14ac:dyDescent="0.25">
      <c r="B20" s="33" t="s">
        <v>102</v>
      </c>
      <c r="C20" s="34">
        <v>0</v>
      </c>
      <c r="D20" s="34">
        <v>3</v>
      </c>
      <c r="E20" s="34">
        <v>4</v>
      </c>
      <c r="F20" s="34">
        <v>3</v>
      </c>
      <c r="G20" s="34">
        <v>4</v>
      </c>
      <c r="H20" s="34">
        <v>1</v>
      </c>
    </row>
    <row r="21" spans="2:8" s="25" customFormat="1" ht="17.100000000000001" customHeight="1" thickBot="1" x14ac:dyDescent="0.25">
      <c r="B21" s="33" t="s">
        <v>29</v>
      </c>
      <c r="C21" s="34">
        <v>1</v>
      </c>
      <c r="D21" s="34">
        <v>1</v>
      </c>
      <c r="E21" s="34">
        <v>4</v>
      </c>
      <c r="F21" s="34">
        <v>2</v>
      </c>
      <c r="G21" s="34">
        <v>7</v>
      </c>
      <c r="H21" s="34">
        <v>6</v>
      </c>
    </row>
    <row r="22" spans="2:8" s="25" customFormat="1" ht="17.100000000000001" customHeight="1" thickBot="1" x14ac:dyDescent="0.25">
      <c r="B22" s="33" t="s">
        <v>11</v>
      </c>
      <c r="C22" s="34">
        <v>1</v>
      </c>
      <c r="D22" s="34">
        <v>1</v>
      </c>
      <c r="E22" s="34">
        <v>3</v>
      </c>
      <c r="F22" s="34">
        <v>1</v>
      </c>
      <c r="G22" s="34">
        <v>3</v>
      </c>
      <c r="H22" s="34">
        <v>2</v>
      </c>
    </row>
    <row r="23" spans="2:8" s="25" customFormat="1" ht="17.100000000000001" customHeight="1" thickBot="1" x14ac:dyDescent="0.25">
      <c r="B23" s="54" t="s">
        <v>16</v>
      </c>
      <c r="C23" s="53">
        <f t="shared" ref="C23:E23" si="0">SUM(C6:C22)</f>
        <v>344</v>
      </c>
      <c r="D23" s="53">
        <f t="shared" si="0"/>
        <v>201</v>
      </c>
      <c r="E23" s="53">
        <f t="shared" si="0"/>
        <v>383</v>
      </c>
      <c r="F23" s="53">
        <f>SUM(F6:F22)</f>
        <v>522</v>
      </c>
      <c r="G23" s="53">
        <f>SUM(G6:G22)</f>
        <v>690</v>
      </c>
      <c r="H23" s="53">
        <f>SUM(H6:H22)</f>
        <v>657</v>
      </c>
    </row>
    <row r="24" spans="2:8" s="25" customFormat="1" ht="25.5" customHeight="1" x14ac:dyDescent="0.2"/>
    <row r="25" spans="2:8" s="25" customFormat="1" ht="37.5" customHeight="1" x14ac:dyDescent="0.2">
      <c r="B25" s="55"/>
      <c r="C25" s="55"/>
      <c r="D25" s="55"/>
      <c r="E25" s="55"/>
    </row>
    <row r="26" spans="2:8" s="25" customFormat="1" x14ac:dyDescent="0.2"/>
    <row r="27" spans="2:8" s="25" customFormat="1" ht="39" customHeight="1" x14ac:dyDescent="0.2">
      <c r="B27" s="7"/>
      <c r="C27" s="32" t="s">
        <v>113</v>
      </c>
      <c r="D27" s="32" t="s">
        <v>180</v>
      </c>
    </row>
    <row r="28" spans="2:8" s="25" customFormat="1" ht="17.100000000000001" customHeight="1" thickBot="1" x14ac:dyDescent="0.25">
      <c r="B28" s="33" t="s">
        <v>30</v>
      </c>
      <c r="C28" s="35">
        <f>+IF(C6&gt;0,(G6-C6)/C6,"-")</f>
        <v>1.625</v>
      </c>
      <c r="D28" s="35">
        <f>+IF(D6&gt;0,(H6-D6)/D6,"-")</f>
        <v>2.9166666666666665</v>
      </c>
    </row>
    <row r="29" spans="2:8" s="25" customFormat="1" ht="17.100000000000001" customHeight="1" thickBot="1" x14ac:dyDescent="0.25">
      <c r="B29" s="33" t="s">
        <v>31</v>
      </c>
      <c r="C29" s="35">
        <f t="shared" ref="C29:C45" si="1">+IF(C7&gt;0,(G7-C7)/C7,"-")</f>
        <v>0.125</v>
      </c>
      <c r="D29" s="35">
        <f t="shared" ref="D29:D45" si="2">+IF(D7&gt;0,(H7-D7)/D7,"-")</f>
        <v>3</v>
      </c>
    </row>
    <row r="30" spans="2:8" s="25" customFormat="1" ht="17.100000000000001" customHeight="1" thickBot="1" x14ac:dyDescent="0.25">
      <c r="B30" s="33" t="s">
        <v>99</v>
      </c>
      <c r="C30" s="35">
        <f t="shared" si="1"/>
        <v>-0.5</v>
      </c>
      <c r="D30" s="66" t="str">
        <f t="shared" si="2"/>
        <v>-</v>
      </c>
    </row>
    <row r="31" spans="2:8" s="25" customFormat="1" ht="17.100000000000001" customHeight="1" thickBot="1" x14ac:dyDescent="0.25">
      <c r="B31" s="33" t="s">
        <v>26</v>
      </c>
      <c r="C31" s="35">
        <f t="shared" si="1"/>
        <v>1</v>
      </c>
      <c r="D31" s="35">
        <f t="shared" si="2"/>
        <v>0</v>
      </c>
    </row>
    <row r="32" spans="2:8" s="25" customFormat="1" ht="17.100000000000001" customHeight="1" thickBot="1" x14ac:dyDescent="0.25">
      <c r="B32" s="33" t="s">
        <v>8</v>
      </c>
      <c r="C32" s="35">
        <f t="shared" si="1"/>
        <v>2.5</v>
      </c>
      <c r="D32" s="35">
        <f t="shared" si="2"/>
        <v>-0.5</v>
      </c>
    </row>
    <row r="33" spans="2:4" s="25" customFormat="1" ht="17.100000000000001" customHeight="1" thickBot="1" x14ac:dyDescent="0.25">
      <c r="B33" s="33" t="s">
        <v>9</v>
      </c>
      <c r="C33" s="35">
        <f t="shared" si="1"/>
        <v>-0.6</v>
      </c>
      <c r="D33" s="35">
        <f t="shared" si="2"/>
        <v>0</v>
      </c>
    </row>
    <row r="34" spans="2:4" s="25" customFormat="1" ht="17.100000000000001" customHeight="1" thickBot="1" x14ac:dyDescent="0.25">
      <c r="B34" s="33" t="s">
        <v>32</v>
      </c>
      <c r="C34" s="35">
        <f t="shared" si="1"/>
        <v>0.83333333333333337</v>
      </c>
      <c r="D34" s="35">
        <f t="shared" si="2"/>
        <v>1.2222222222222223</v>
      </c>
    </row>
    <row r="35" spans="2:4" s="25" customFormat="1" ht="17.100000000000001" customHeight="1" thickBot="1" x14ac:dyDescent="0.25">
      <c r="B35" s="33" t="s">
        <v>28</v>
      </c>
      <c r="C35" s="35">
        <f t="shared" si="1"/>
        <v>2.3333333333333335</v>
      </c>
      <c r="D35" s="66" t="str">
        <f t="shared" si="2"/>
        <v>-</v>
      </c>
    </row>
    <row r="36" spans="2:4" s="25" customFormat="1" ht="17.100000000000001" customHeight="1" thickBot="1" x14ac:dyDescent="0.25">
      <c r="B36" s="33" t="s">
        <v>18</v>
      </c>
      <c r="C36" s="35">
        <f t="shared" si="1"/>
        <v>0.92274678111587982</v>
      </c>
      <c r="D36" s="35">
        <f t="shared" si="2"/>
        <v>1.9090909090909092</v>
      </c>
    </row>
    <row r="37" spans="2:4" s="25" customFormat="1" ht="17.100000000000001" customHeight="1" thickBot="1" x14ac:dyDescent="0.25">
      <c r="B37" s="33" t="s">
        <v>27</v>
      </c>
      <c r="C37" s="35">
        <f t="shared" si="1"/>
        <v>1.4545454545454546</v>
      </c>
      <c r="D37" s="35">
        <f t="shared" si="2"/>
        <v>3.1666666666666665</v>
      </c>
    </row>
    <row r="38" spans="2:4" s="25" customFormat="1" ht="17.100000000000001" customHeight="1" thickBot="1" x14ac:dyDescent="0.25">
      <c r="B38" s="33" t="s">
        <v>15</v>
      </c>
      <c r="C38" s="66" t="str">
        <f t="shared" si="1"/>
        <v>-</v>
      </c>
      <c r="D38" s="35">
        <f t="shared" si="2"/>
        <v>2</v>
      </c>
    </row>
    <row r="39" spans="2:4" s="25" customFormat="1" ht="17.100000000000001" customHeight="1" thickBot="1" x14ac:dyDescent="0.25">
      <c r="B39" s="33" t="s">
        <v>10</v>
      </c>
      <c r="C39" s="35">
        <f t="shared" si="1"/>
        <v>2.6666666666666665</v>
      </c>
      <c r="D39" s="35">
        <f t="shared" si="2"/>
        <v>2.1428571428571428</v>
      </c>
    </row>
    <row r="40" spans="2:4" s="25" customFormat="1" ht="17.100000000000001" customHeight="1" thickBot="1" x14ac:dyDescent="0.25">
      <c r="B40" s="33" t="s">
        <v>100</v>
      </c>
      <c r="C40" s="35">
        <f t="shared" si="1"/>
        <v>1.6666666666666667</v>
      </c>
      <c r="D40" s="35">
        <f t="shared" si="2"/>
        <v>4.8181818181818183</v>
      </c>
    </row>
    <row r="41" spans="2:4" s="25" customFormat="1" ht="17.100000000000001" customHeight="1" thickBot="1" x14ac:dyDescent="0.25">
      <c r="B41" s="33" t="s">
        <v>101</v>
      </c>
      <c r="C41" s="35">
        <f t="shared" si="1"/>
        <v>0.8</v>
      </c>
      <c r="D41" s="35">
        <f t="shared" si="2"/>
        <v>9</v>
      </c>
    </row>
    <row r="42" spans="2:4" s="25" customFormat="1" ht="17.100000000000001" customHeight="1" thickBot="1" x14ac:dyDescent="0.25">
      <c r="B42" s="33" t="s">
        <v>102</v>
      </c>
      <c r="C42" s="66" t="str">
        <f t="shared" si="1"/>
        <v>-</v>
      </c>
      <c r="D42" s="35">
        <f t="shared" si="2"/>
        <v>-0.66666666666666663</v>
      </c>
    </row>
    <row r="43" spans="2:4" s="25" customFormat="1" ht="17.100000000000001" customHeight="1" thickBot="1" x14ac:dyDescent="0.25">
      <c r="B43" s="33" t="s">
        <v>29</v>
      </c>
      <c r="C43" s="35">
        <f t="shared" si="1"/>
        <v>6</v>
      </c>
      <c r="D43" s="35">
        <f t="shared" si="2"/>
        <v>5</v>
      </c>
    </row>
    <row r="44" spans="2:4" ht="17.100000000000001" customHeight="1" thickBot="1" x14ac:dyDescent="0.25">
      <c r="B44" s="33" t="s">
        <v>11</v>
      </c>
      <c r="C44" s="35">
        <f t="shared" si="1"/>
        <v>2</v>
      </c>
      <c r="D44" s="35">
        <f t="shared" si="2"/>
        <v>1</v>
      </c>
    </row>
    <row r="45" spans="2:4" ht="17.100000000000001" customHeight="1" thickBot="1" x14ac:dyDescent="0.25">
      <c r="B45" s="54" t="s">
        <v>16</v>
      </c>
      <c r="C45" s="56">
        <f t="shared" si="1"/>
        <v>1.0058139534883721</v>
      </c>
      <c r="D45" s="56">
        <f t="shared" si="2"/>
        <v>2.2686567164179103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election activeCell="H44" sqref="H44"/>
    </sheetView>
  </sheetViews>
  <sheetFormatPr baseColWidth="10" defaultRowHeight="12.75" x14ac:dyDescent="0.2"/>
  <cols>
    <col min="1" max="1" width="8.7109375" style="7" customWidth="1"/>
    <col min="2" max="2" width="33.85546875" style="7" customWidth="1"/>
    <col min="3" max="56" width="12.28515625" style="7" customWidth="1"/>
    <col min="57" max="16384" width="11.42578125" style="7"/>
  </cols>
  <sheetData>
    <row r="2" spans="2:18" ht="40.5" customHeight="1" x14ac:dyDescent="0.25">
      <c r="B2" s="24"/>
      <c r="R2" s="16"/>
    </row>
    <row r="3" spans="2:18" s="25" customFormat="1" ht="28.5" customHeight="1" x14ac:dyDescent="0.2">
      <c r="B3" s="42"/>
    </row>
    <row r="5" spans="2:18" ht="39" customHeight="1" x14ac:dyDescent="0.2">
      <c r="C5" s="31" t="s">
        <v>103</v>
      </c>
      <c r="D5" s="31" t="s">
        <v>104</v>
      </c>
      <c r="E5" s="31" t="s">
        <v>109</v>
      </c>
      <c r="F5" s="52" t="s">
        <v>110</v>
      </c>
      <c r="G5" s="31" t="s">
        <v>111</v>
      </c>
      <c r="H5" s="31" t="s">
        <v>177</v>
      </c>
    </row>
    <row r="6" spans="2:18" s="25" customFormat="1" ht="17.100000000000001" customHeight="1" thickBot="1" x14ac:dyDescent="0.25">
      <c r="B6" s="33" t="s">
        <v>30</v>
      </c>
      <c r="C6" s="34">
        <v>0</v>
      </c>
      <c r="D6" s="34">
        <v>0</v>
      </c>
      <c r="E6" s="34">
        <v>4</v>
      </c>
      <c r="F6" s="62">
        <v>3</v>
      </c>
      <c r="G6" s="62">
        <v>9</v>
      </c>
      <c r="H6" s="62">
        <v>4</v>
      </c>
    </row>
    <row r="7" spans="2:18" s="25" customFormat="1" ht="17.100000000000001" customHeight="1" thickBot="1" x14ac:dyDescent="0.25">
      <c r="B7" s="33" t="s">
        <v>31</v>
      </c>
      <c r="C7" s="34">
        <v>3</v>
      </c>
      <c r="D7" s="34">
        <v>0</v>
      </c>
      <c r="E7" s="34">
        <v>0</v>
      </c>
      <c r="F7" s="62">
        <v>4</v>
      </c>
      <c r="G7" s="62">
        <v>7</v>
      </c>
      <c r="H7" s="62">
        <v>4</v>
      </c>
    </row>
    <row r="8" spans="2:18" s="25" customFormat="1" ht="17.100000000000001" customHeight="1" thickBot="1" x14ac:dyDescent="0.25">
      <c r="B8" s="33" t="s">
        <v>99</v>
      </c>
      <c r="C8" s="34">
        <v>7</v>
      </c>
      <c r="D8" s="34">
        <v>1</v>
      </c>
      <c r="E8" s="34">
        <v>8</v>
      </c>
      <c r="F8" s="62">
        <v>9</v>
      </c>
      <c r="G8" s="62">
        <v>5</v>
      </c>
      <c r="H8" s="62">
        <v>3</v>
      </c>
    </row>
    <row r="9" spans="2:18" s="25" customFormat="1" ht="17.100000000000001" customHeight="1" thickBot="1" x14ac:dyDescent="0.25">
      <c r="B9" s="33" t="s">
        <v>26</v>
      </c>
      <c r="C9" s="34">
        <v>0</v>
      </c>
      <c r="D9" s="34">
        <v>0</v>
      </c>
      <c r="E9" s="34">
        <v>0</v>
      </c>
      <c r="F9" s="62">
        <v>0</v>
      </c>
      <c r="G9" s="62">
        <v>0</v>
      </c>
      <c r="H9" s="62">
        <v>0</v>
      </c>
    </row>
    <row r="10" spans="2:18" s="25" customFormat="1" ht="17.100000000000001" customHeight="1" thickBot="1" x14ac:dyDescent="0.25">
      <c r="B10" s="33" t="s">
        <v>8</v>
      </c>
      <c r="C10" s="34">
        <v>0</v>
      </c>
      <c r="D10" s="34">
        <v>0</v>
      </c>
      <c r="E10" s="34">
        <v>2</v>
      </c>
      <c r="F10" s="62">
        <v>1</v>
      </c>
      <c r="G10" s="62">
        <v>1</v>
      </c>
      <c r="H10" s="62">
        <v>2</v>
      </c>
    </row>
    <row r="11" spans="2:18" s="25" customFormat="1" ht="17.100000000000001" customHeight="1" thickBot="1" x14ac:dyDescent="0.25">
      <c r="B11" s="33" t="s">
        <v>9</v>
      </c>
      <c r="C11" s="34">
        <v>0</v>
      </c>
      <c r="D11" s="34">
        <v>0</v>
      </c>
      <c r="E11" s="34">
        <v>0</v>
      </c>
      <c r="F11" s="62">
        <v>0</v>
      </c>
      <c r="G11" s="62">
        <v>0</v>
      </c>
      <c r="H11" s="62">
        <v>0</v>
      </c>
    </row>
    <row r="12" spans="2:18" s="25" customFormat="1" ht="17.100000000000001" customHeight="1" thickBot="1" x14ac:dyDescent="0.25">
      <c r="B12" s="33" t="s">
        <v>32</v>
      </c>
      <c r="C12" s="34">
        <v>0</v>
      </c>
      <c r="D12" s="34">
        <v>2</v>
      </c>
      <c r="E12" s="34">
        <v>3</v>
      </c>
      <c r="F12" s="62">
        <v>3</v>
      </c>
      <c r="G12" s="62">
        <v>7</v>
      </c>
      <c r="H12" s="62">
        <v>0</v>
      </c>
    </row>
    <row r="13" spans="2:18" s="25" customFormat="1" ht="17.100000000000001" customHeight="1" thickBot="1" x14ac:dyDescent="0.25">
      <c r="B13" s="33" t="s">
        <v>28</v>
      </c>
      <c r="C13" s="34">
        <v>3</v>
      </c>
      <c r="D13" s="34">
        <v>1</v>
      </c>
      <c r="E13" s="34">
        <v>0</v>
      </c>
      <c r="F13" s="62">
        <v>0</v>
      </c>
      <c r="G13" s="62">
        <v>16</v>
      </c>
      <c r="H13" s="62">
        <v>4</v>
      </c>
    </row>
    <row r="14" spans="2:18" s="25" customFormat="1" ht="17.100000000000001" customHeight="1" thickBot="1" x14ac:dyDescent="0.25">
      <c r="B14" s="33" t="s">
        <v>18</v>
      </c>
      <c r="C14" s="34">
        <v>21</v>
      </c>
      <c r="D14" s="34">
        <v>6</v>
      </c>
      <c r="E14" s="34">
        <v>0</v>
      </c>
      <c r="F14" s="62">
        <v>26</v>
      </c>
      <c r="G14" s="62">
        <v>52</v>
      </c>
      <c r="H14" s="62">
        <v>14</v>
      </c>
    </row>
    <row r="15" spans="2:18" s="25" customFormat="1" ht="17.100000000000001" customHeight="1" thickBot="1" x14ac:dyDescent="0.25">
      <c r="B15" s="33" t="s">
        <v>27</v>
      </c>
      <c r="C15" s="34">
        <v>1</v>
      </c>
      <c r="D15" s="34">
        <v>1</v>
      </c>
      <c r="E15" s="34">
        <v>1</v>
      </c>
      <c r="F15" s="62">
        <v>6</v>
      </c>
      <c r="G15" s="62">
        <v>20</v>
      </c>
      <c r="H15" s="62">
        <v>21</v>
      </c>
    </row>
    <row r="16" spans="2:18" s="25" customFormat="1" ht="17.100000000000001" customHeight="1" thickBot="1" x14ac:dyDescent="0.25">
      <c r="B16" s="33" t="s">
        <v>15</v>
      </c>
      <c r="C16" s="34">
        <v>3</v>
      </c>
      <c r="D16" s="34">
        <v>0</v>
      </c>
      <c r="E16" s="34">
        <v>1</v>
      </c>
      <c r="F16" s="62">
        <v>2</v>
      </c>
      <c r="G16" s="62">
        <v>1</v>
      </c>
      <c r="H16" s="62">
        <v>0</v>
      </c>
    </row>
    <row r="17" spans="2:8" s="25" customFormat="1" ht="17.100000000000001" customHeight="1" thickBot="1" x14ac:dyDescent="0.25">
      <c r="B17" s="33" t="s">
        <v>10</v>
      </c>
      <c r="C17" s="34">
        <v>1</v>
      </c>
      <c r="D17" s="34">
        <v>0</v>
      </c>
      <c r="E17" s="34">
        <v>1</v>
      </c>
      <c r="F17" s="62">
        <v>5</v>
      </c>
      <c r="G17" s="62">
        <v>1</v>
      </c>
      <c r="H17" s="62">
        <v>6</v>
      </c>
    </row>
    <row r="18" spans="2:8" s="25" customFormat="1" ht="17.100000000000001" customHeight="1" thickBot="1" x14ac:dyDescent="0.25">
      <c r="B18" s="33" t="s">
        <v>100</v>
      </c>
      <c r="C18" s="34">
        <v>12</v>
      </c>
      <c r="D18" s="34">
        <v>9</v>
      </c>
      <c r="E18" s="34">
        <v>3</v>
      </c>
      <c r="F18" s="62">
        <v>3</v>
      </c>
      <c r="G18" s="62">
        <v>7</v>
      </c>
      <c r="H18" s="62">
        <v>12</v>
      </c>
    </row>
    <row r="19" spans="2:8" s="25" customFormat="1" ht="17.100000000000001" customHeight="1" thickBot="1" x14ac:dyDescent="0.25">
      <c r="B19" s="33" t="s">
        <v>101</v>
      </c>
      <c r="C19" s="34">
        <v>1</v>
      </c>
      <c r="D19" s="34">
        <v>0</v>
      </c>
      <c r="E19" s="34">
        <v>0</v>
      </c>
      <c r="F19" s="62">
        <v>0</v>
      </c>
      <c r="G19" s="62">
        <v>4</v>
      </c>
      <c r="H19" s="62">
        <v>1</v>
      </c>
    </row>
    <row r="20" spans="2:8" s="25" customFormat="1" ht="17.100000000000001" customHeight="1" thickBot="1" x14ac:dyDescent="0.25">
      <c r="B20" s="33" t="s">
        <v>102</v>
      </c>
      <c r="C20" s="34">
        <v>1</v>
      </c>
      <c r="D20" s="34">
        <v>2</v>
      </c>
      <c r="E20" s="34">
        <v>2</v>
      </c>
      <c r="F20" s="62">
        <v>1</v>
      </c>
      <c r="G20" s="62">
        <v>0</v>
      </c>
      <c r="H20" s="62">
        <v>3</v>
      </c>
    </row>
    <row r="21" spans="2:8" s="25" customFormat="1" ht="17.100000000000001" customHeight="1" thickBot="1" x14ac:dyDescent="0.25">
      <c r="B21" s="33" t="s">
        <v>29</v>
      </c>
      <c r="C21" s="34">
        <v>0</v>
      </c>
      <c r="D21" s="34">
        <v>0</v>
      </c>
      <c r="E21" s="34">
        <v>0</v>
      </c>
      <c r="F21" s="62">
        <v>0</v>
      </c>
      <c r="G21" s="62">
        <v>2</v>
      </c>
      <c r="H21" s="62">
        <v>3</v>
      </c>
    </row>
    <row r="22" spans="2:8" s="25" customFormat="1" ht="17.100000000000001" customHeight="1" thickBot="1" x14ac:dyDescent="0.25">
      <c r="B22" s="33" t="s">
        <v>11</v>
      </c>
      <c r="C22" s="34">
        <v>2</v>
      </c>
      <c r="D22" s="34">
        <v>0</v>
      </c>
      <c r="E22" s="34">
        <v>2</v>
      </c>
      <c r="F22" s="34">
        <v>16</v>
      </c>
      <c r="G22" s="34">
        <v>6</v>
      </c>
      <c r="H22" s="34">
        <v>9</v>
      </c>
    </row>
    <row r="23" spans="2:8" s="25" customFormat="1" ht="17.100000000000001" customHeight="1" thickBot="1" x14ac:dyDescent="0.25">
      <c r="B23" s="54" t="s">
        <v>16</v>
      </c>
      <c r="C23" s="53">
        <f t="shared" ref="C23:E23" si="0">SUM(C6:C22)</f>
        <v>55</v>
      </c>
      <c r="D23" s="53">
        <f t="shared" si="0"/>
        <v>22</v>
      </c>
      <c r="E23" s="53">
        <f t="shared" si="0"/>
        <v>27</v>
      </c>
      <c r="F23" s="53">
        <f>SUM(F6:F22)</f>
        <v>79</v>
      </c>
      <c r="G23" s="53">
        <f>SUM(G6:G22)</f>
        <v>138</v>
      </c>
      <c r="H23" s="53">
        <f>SUM(H6:H22)</f>
        <v>86</v>
      </c>
    </row>
    <row r="24" spans="2:8" s="25" customFormat="1" ht="25.5" customHeight="1" x14ac:dyDescent="0.2"/>
    <row r="25" spans="2:8" s="25" customFormat="1" ht="37.5" customHeight="1" x14ac:dyDescent="0.2">
      <c r="B25" s="55"/>
      <c r="C25" s="55"/>
      <c r="D25" s="55"/>
      <c r="E25" s="55"/>
    </row>
    <row r="26" spans="2:8" s="25" customFormat="1" x14ac:dyDescent="0.2"/>
    <row r="27" spans="2:8" s="25" customFormat="1" ht="39" customHeight="1" x14ac:dyDescent="0.2">
      <c r="B27" s="7"/>
      <c r="C27" s="32" t="s">
        <v>113</v>
      </c>
      <c r="D27" s="32" t="s">
        <v>180</v>
      </c>
    </row>
    <row r="28" spans="2:8" s="25" customFormat="1" ht="17.100000000000001" customHeight="1" thickBot="1" x14ac:dyDescent="0.25">
      <c r="B28" s="33" t="s">
        <v>30</v>
      </c>
      <c r="C28" s="66" t="str">
        <f t="shared" ref="C28:D45" si="1">+IF(C6&gt;0,(G6-C6)/C6,"-")</f>
        <v>-</v>
      </c>
      <c r="D28" s="66" t="str">
        <f t="shared" si="1"/>
        <v>-</v>
      </c>
    </row>
    <row r="29" spans="2:8" s="25" customFormat="1" ht="17.100000000000001" customHeight="1" thickBot="1" x14ac:dyDescent="0.25">
      <c r="B29" s="33" t="s">
        <v>31</v>
      </c>
      <c r="C29" s="35">
        <f>+IF(C7&gt;0,(G7-C7)/C7,"-")</f>
        <v>1.3333333333333333</v>
      </c>
      <c r="D29" s="66" t="str">
        <f t="shared" si="1"/>
        <v>-</v>
      </c>
    </row>
    <row r="30" spans="2:8" s="25" customFormat="1" ht="17.100000000000001" customHeight="1" thickBot="1" x14ac:dyDescent="0.25">
      <c r="B30" s="33" t="s">
        <v>99</v>
      </c>
      <c r="C30" s="35">
        <f t="shared" si="1"/>
        <v>-0.2857142857142857</v>
      </c>
      <c r="D30" s="35">
        <f t="shared" si="1"/>
        <v>2</v>
      </c>
    </row>
    <row r="31" spans="2:8" s="25" customFormat="1" ht="17.100000000000001" customHeight="1" thickBot="1" x14ac:dyDescent="0.25">
      <c r="B31" s="33" t="s">
        <v>26</v>
      </c>
      <c r="C31" s="66" t="str">
        <f t="shared" si="1"/>
        <v>-</v>
      </c>
      <c r="D31" s="66" t="str">
        <f t="shared" si="1"/>
        <v>-</v>
      </c>
    </row>
    <row r="32" spans="2:8" s="25" customFormat="1" ht="17.100000000000001" customHeight="1" thickBot="1" x14ac:dyDescent="0.25">
      <c r="B32" s="33" t="s">
        <v>8</v>
      </c>
      <c r="C32" s="66" t="str">
        <f t="shared" si="1"/>
        <v>-</v>
      </c>
      <c r="D32" s="66" t="str">
        <f t="shared" si="1"/>
        <v>-</v>
      </c>
    </row>
    <row r="33" spans="2:4" s="25" customFormat="1" ht="17.100000000000001" customHeight="1" thickBot="1" x14ac:dyDescent="0.25">
      <c r="B33" s="33" t="s">
        <v>9</v>
      </c>
      <c r="C33" s="66" t="str">
        <f t="shared" si="1"/>
        <v>-</v>
      </c>
      <c r="D33" s="66" t="str">
        <f t="shared" si="1"/>
        <v>-</v>
      </c>
    </row>
    <row r="34" spans="2:4" s="25" customFormat="1" ht="17.100000000000001" customHeight="1" thickBot="1" x14ac:dyDescent="0.25">
      <c r="B34" s="33" t="s">
        <v>32</v>
      </c>
      <c r="C34" s="66" t="str">
        <f t="shared" si="1"/>
        <v>-</v>
      </c>
      <c r="D34" s="35">
        <f t="shared" si="1"/>
        <v>-1</v>
      </c>
    </row>
    <row r="35" spans="2:4" s="25" customFormat="1" ht="17.100000000000001" customHeight="1" thickBot="1" x14ac:dyDescent="0.25">
      <c r="B35" s="33" t="s">
        <v>28</v>
      </c>
      <c r="C35" s="35">
        <f t="shared" si="1"/>
        <v>4.333333333333333</v>
      </c>
      <c r="D35" s="35">
        <f t="shared" si="1"/>
        <v>3</v>
      </c>
    </row>
    <row r="36" spans="2:4" s="25" customFormat="1" ht="17.100000000000001" customHeight="1" thickBot="1" x14ac:dyDescent="0.25">
      <c r="B36" s="33" t="s">
        <v>18</v>
      </c>
      <c r="C36" s="35">
        <f t="shared" si="1"/>
        <v>1.4761904761904763</v>
      </c>
      <c r="D36" s="35">
        <f t="shared" si="1"/>
        <v>1.3333333333333333</v>
      </c>
    </row>
    <row r="37" spans="2:4" s="25" customFormat="1" ht="17.100000000000001" customHeight="1" thickBot="1" x14ac:dyDescent="0.25">
      <c r="B37" s="33" t="s">
        <v>27</v>
      </c>
      <c r="C37" s="35">
        <f t="shared" si="1"/>
        <v>19</v>
      </c>
      <c r="D37" s="35">
        <f t="shared" si="1"/>
        <v>20</v>
      </c>
    </row>
    <row r="38" spans="2:4" s="25" customFormat="1" ht="17.100000000000001" customHeight="1" thickBot="1" x14ac:dyDescent="0.25">
      <c r="B38" s="33" t="s">
        <v>15</v>
      </c>
      <c r="C38" s="35">
        <f t="shared" si="1"/>
        <v>-0.66666666666666663</v>
      </c>
      <c r="D38" s="66" t="str">
        <f t="shared" si="1"/>
        <v>-</v>
      </c>
    </row>
    <row r="39" spans="2:4" s="25" customFormat="1" ht="17.100000000000001" customHeight="1" thickBot="1" x14ac:dyDescent="0.25">
      <c r="B39" s="33" t="s">
        <v>10</v>
      </c>
      <c r="C39" s="35">
        <f t="shared" si="1"/>
        <v>0</v>
      </c>
      <c r="D39" s="66" t="str">
        <f t="shared" si="1"/>
        <v>-</v>
      </c>
    </row>
    <row r="40" spans="2:4" s="25" customFormat="1" ht="17.100000000000001" customHeight="1" thickBot="1" x14ac:dyDescent="0.25">
      <c r="B40" s="33" t="s">
        <v>100</v>
      </c>
      <c r="C40" s="35">
        <f t="shared" si="1"/>
        <v>-0.41666666666666669</v>
      </c>
      <c r="D40" s="35">
        <f t="shared" si="1"/>
        <v>0.33333333333333331</v>
      </c>
    </row>
    <row r="41" spans="2:4" s="25" customFormat="1" ht="17.100000000000001" customHeight="1" thickBot="1" x14ac:dyDescent="0.25">
      <c r="B41" s="33" t="s">
        <v>101</v>
      </c>
      <c r="C41" s="35">
        <f t="shared" si="1"/>
        <v>3</v>
      </c>
      <c r="D41" s="66" t="str">
        <f t="shared" si="1"/>
        <v>-</v>
      </c>
    </row>
    <row r="42" spans="2:4" s="25" customFormat="1" ht="17.100000000000001" customHeight="1" thickBot="1" x14ac:dyDescent="0.25">
      <c r="B42" s="33" t="s">
        <v>102</v>
      </c>
      <c r="C42" s="35">
        <f t="shared" si="1"/>
        <v>-1</v>
      </c>
      <c r="D42" s="35">
        <f t="shared" si="1"/>
        <v>0.5</v>
      </c>
    </row>
    <row r="43" spans="2:4" s="25" customFormat="1" ht="17.100000000000001" customHeight="1" thickBot="1" x14ac:dyDescent="0.25">
      <c r="B43" s="33" t="s">
        <v>29</v>
      </c>
      <c r="C43" s="66" t="str">
        <f t="shared" si="1"/>
        <v>-</v>
      </c>
      <c r="D43" s="66" t="str">
        <f t="shared" si="1"/>
        <v>-</v>
      </c>
    </row>
    <row r="44" spans="2:4" ht="17.100000000000001" customHeight="1" thickBot="1" x14ac:dyDescent="0.25">
      <c r="B44" s="33" t="s">
        <v>11</v>
      </c>
      <c r="C44" s="35">
        <f t="shared" si="1"/>
        <v>2</v>
      </c>
      <c r="D44" s="66" t="str">
        <f t="shared" si="1"/>
        <v>-</v>
      </c>
    </row>
    <row r="45" spans="2:4" ht="17.100000000000001" customHeight="1" thickBot="1" x14ac:dyDescent="0.25">
      <c r="B45" s="54" t="s">
        <v>16</v>
      </c>
      <c r="C45" s="56">
        <f t="shared" si="1"/>
        <v>1.509090909090909</v>
      </c>
      <c r="D45" s="56">
        <f t="shared" si="1"/>
        <v>2.9090909090909092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M56"/>
  <sheetViews>
    <sheetView workbookViewId="0"/>
  </sheetViews>
  <sheetFormatPr baseColWidth="10" defaultRowHeight="12.75" x14ac:dyDescent="0.2"/>
  <cols>
    <col min="1" max="1" width="8.7109375" style="7" customWidth="1"/>
    <col min="2" max="2" width="33.85546875" style="7" customWidth="1"/>
    <col min="3" max="3" width="15.5703125" style="7" customWidth="1"/>
    <col min="4" max="4" width="14.5703125" style="7" customWidth="1"/>
    <col min="5" max="5" width="15.42578125" style="7" customWidth="1"/>
    <col min="6" max="6" width="14.140625" style="7" customWidth="1"/>
    <col min="7" max="7" width="13.42578125" style="7" customWidth="1"/>
    <col min="8" max="9" width="12.28515625" style="7" customWidth="1"/>
    <col min="10" max="10" width="14" style="7" customWidth="1"/>
    <col min="11" max="12" width="15" style="7" customWidth="1"/>
    <col min="13" max="13" width="15.140625" style="7" customWidth="1"/>
    <col min="14" max="51" width="12.28515625" style="7" customWidth="1"/>
    <col min="52" max="16384" width="11.42578125" style="7"/>
  </cols>
  <sheetData>
    <row r="2" spans="2:13" ht="40.5" customHeight="1" x14ac:dyDescent="0.2">
      <c r="B2" s="24"/>
    </row>
    <row r="3" spans="2:13" s="25" customFormat="1" ht="28.5" customHeight="1" x14ac:dyDescent="0.2">
      <c r="B3" s="42"/>
    </row>
    <row r="5" spans="2:13" ht="63.75" customHeight="1" x14ac:dyDescent="0.2">
      <c r="C5" s="32" t="s">
        <v>174</v>
      </c>
      <c r="D5" s="32" t="s">
        <v>175</v>
      </c>
      <c r="E5" s="32" t="s">
        <v>119</v>
      </c>
      <c r="F5" s="32" t="s">
        <v>120</v>
      </c>
      <c r="G5" s="32" t="s">
        <v>121</v>
      </c>
      <c r="H5" s="32" t="s">
        <v>122</v>
      </c>
      <c r="I5" s="32" t="s">
        <v>123</v>
      </c>
      <c r="J5" s="32" t="s">
        <v>124</v>
      </c>
      <c r="K5" s="32" t="s">
        <v>125</v>
      </c>
      <c r="L5" s="32" t="s">
        <v>126</v>
      </c>
      <c r="M5" s="32" t="s">
        <v>105</v>
      </c>
    </row>
    <row r="6" spans="2:13" s="25" customFormat="1" ht="17.100000000000001" customHeight="1" thickBot="1" x14ac:dyDescent="0.25">
      <c r="B6" s="33" t="s">
        <v>130</v>
      </c>
      <c r="C6" s="34">
        <v>7</v>
      </c>
      <c r="D6" s="34">
        <v>11</v>
      </c>
      <c r="E6" s="34">
        <v>18</v>
      </c>
      <c r="F6" s="62">
        <v>16</v>
      </c>
      <c r="G6" s="62">
        <v>1</v>
      </c>
      <c r="H6" s="62">
        <v>0</v>
      </c>
      <c r="I6" s="62">
        <v>3</v>
      </c>
      <c r="J6" s="62">
        <v>0</v>
      </c>
      <c r="K6" s="62">
        <v>0</v>
      </c>
      <c r="L6" s="62">
        <v>8</v>
      </c>
      <c r="M6" s="62">
        <v>0</v>
      </c>
    </row>
    <row r="7" spans="2:13" s="25" customFormat="1" ht="17.100000000000001" customHeight="1" thickBot="1" x14ac:dyDescent="0.25">
      <c r="B7" s="33" t="s">
        <v>139</v>
      </c>
      <c r="C7" s="34">
        <v>2</v>
      </c>
      <c r="D7" s="34">
        <v>22</v>
      </c>
      <c r="E7" s="34">
        <v>24</v>
      </c>
      <c r="F7" s="62">
        <v>14</v>
      </c>
      <c r="G7" s="62">
        <v>6</v>
      </c>
      <c r="H7" s="62">
        <v>1</v>
      </c>
      <c r="I7" s="62">
        <v>10</v>
      </c>
      <c r="J7" s="62">
        <v>0</v>
      </c>
      <c r="K7" s="62">
        <v>0</v>
      </c>
      <c r="L7" s="62">
        <v>1</v>
      </c>
      <c r="M7" s="62">
        <v>1</v>
      </c>
    </row>
    <row r="8" spans="2:13" s="25" customFormat="1" ht="17.100000000000001" customHeight="1" thickBot="1" x14ac:dyDescent="0.25">
      <c r="B8" s="33" t="s">
        <v>142</v>
      </c>
      <c r="C8" s="34">
        <v>9</v>
      </c>
      <c r="D8" s="34">
        <v>7</v>
      </c>
      <c r="E8" s="34">
        <v>16</v>
      </c>
      <c r="F8" s="62">
        <v>14</v>
      </c>
      <c r="G8" s="62">
        <v>6</v>
      </c>
      <c r="H8" s="62">
        <v>2</v>
      </c>
      <c r="I8" s="62">
        <v>14</v>
      </c>
      <c r="J8" s="62">
        <v>1</v>
      </c>
      <c r="K8" s="62">
        <v>0</v>
      </c>
      <c r="L8" s="62">
        <v>9</v>
      </c>
      <c r="M8" s="62">
        <v>0</v>
      </c>
    </row>
    <row r="9" spans="2:13" s="25" customFormat="1" ht="17.100000000000001" customHeight="1" thickBot="1" x14ac:dyDescent="0.25">
      <c r="B9" s="33" t="s">
        <v>146</v>
      </c>
      <c r="C9" s="34">
        <v>10</v>
      </c>
      <c r="D9" s="34">
        <v>13</v>
      </c>
      <c r="E9" s="34">
        <v>23</v>
      </c>
      <c r="F9" s="62">
        <v>16</v>
      </c>
      <c r="G9" s="62">
        <v>4</v>
      </c>
      <c r="H9" s="62">
        <v>2</v>
      </c>
      <c r="I9" s="62">
        <v>11</v>
      </c>
      <c r="J9" s="62">
        <v>0</v>
      </c>
      <c r="K9" s="62">
        <v>0</v>
      </c>
      <c r="L9" s="62">
        <v>5</v>
      </c>
      <c r="M9" s="62">
        <v>0</v>
      </c>
    </row>
    <row r="10" spans="2:13" s="25" customFormat="1" ht="17.100000000000001" customHeight="1" thickBot="1" x14ac:dyDescent="0.25">
      <c r="B10" s="33" t="s">
        <v>148</v>
      </c>
      <c r="C10" s="34">
        <v>1</v>
      </c>
      <c r="D10" s="34">
        <v>9</v>
      </c>
      <c r="E10" s="34">
        <v>10</v>
      </c>
      <c r="F10" s="62">
        <v>4</v>
      </c>
      <c r="G10" s="62">
        <v>5</v>
      </c>
      <c r="H10" s="62">
        <v>1</v>
      </c>
      <c r="I10" s="62">
        <v>3</v>
      </c>
      <c r="J10" s="62">
        <v>1</v>
      </c>
      <c r="K10" s="62">
        <v>0</v>
      </c>
      <c r="L10" s="62">
        <v>1</v>
      </c>
      <c r="M10" s="62">
        <v>0</v>
      </c>
    </row>
    <row r="11" spans="2:13" s="25" customFormat="1" ht="17.100000000000001" customHeight="1" thickBot="1" x14ac:dyDescent="0.25">
      <c r="B11" s="33" t="s">
        <v>150</v>
      </c>
      <c r="C11" s="34">
        <v>2</v>
      </c>
      <c r="D11" s="34">
        <v>2</v>
      </c>
      <c r="E11" s="34">
        <v>4</v>
      </c>
      <c r="F11" s="62">
        <v>0</v>
      </c>
      <c r="G11" s="62">
        <v>1</v>
      </c>
      <c r="H11" s="62">
        <v>1</v>
      </c>
      <c r="I11" s="62">
        <v>2</v>
      </c>
      <c r="J11" s="62">
        <v>0</v>
      </c>
      <c r="K11" s="62">
        <v>0</v>
      </c>
      <c r="L11" s="62">
        <v>0</v>
      </c>
      <c r="M11" s="62">
        <v>1</v>
      </c>
    </row>
    <row r="12" spans="2:13" s="25" customFormat="1" ht="17.100000000000001" customHeight="1" thickBot="1" x14ac:dyDescent="0.25">
      <c r="B12" s="33" t="s">
        <v>156</v>
      </c>
      <c r="C12" s="34">
        <v>5</v>
      </c>
      <c r="D12" s="34">
        <v>27</v>
      </c>
      <c r="E12" s="34">
        <v>32</v>
      </c>
      <c r="F12" s="62">
        <v>20</v>
      </c>
      <c r="G12" s="62">
        <v>3</v>
      </c>
      <c r="H12" s="62">
        <v>5</v>
      </c>
      <c r="I12" s="62">
        <v>18</v>
      </c>
      <c r="J12" s="62">
        <v>1</v>
      </c>
      <c r="K12" s="62">
        <v>0</v>
      </c>
      <c r="L12" s="62">
        <v>4</v>
      </c>
      <c r="M12" s="62">
        <v>0</v>
      </c>
    </row>
    <row r="13" spans="2:13" s="25" customFormat="1" ht="17.100000000000001" customHeight="1" thickBot="1" x14ac:dyDescent="0.25">
      <c r="B13" s="33" t="s">
        <v>165</v>
      </c>
      <c r="C13" s="34">
        <v>28</v>
      </c>
      <c r="D13" s="34">
        <v>31</v>
      </c>
      <c r="E13" s="34">
        <v>59</v>
      </c>
      <c r="F13" s="62">
        <v>42</v>
      </c>
      <c r="G13" s="62">
        <v>13</v>
      </c>
      <c r="H13" s="62">
        <v>15</v>
      </c>
      <c r="I13" s="62">
        <v>42</v>
      </c>
      <c r="J13" s="62">
        <v>1</v>
      </c>
      <c r="K13" s="62">
        <v>0</v>
      </c>
      <c r="L13" s="62">
        <v>19</v>
      </c>
      <c r="M13" s="62">
        <v>2</v>
      </c>
    </row>
    <row r="14" spans="2:13" s="25" customFormat="1" ht="17.100000000000001" customHeight="1" thickBot="1" x14ac:dyDescent="0.25">
      <c r="B14" s="33" t="s">
        <v>149</v>
      </c>
      <c r="C14" s="34">
        <v>3</v>
      </c>
      <c r="D14" s="34">
        <v>5</v>
      </c>
      <c r="E14" s="34">
        <v>8</v>
      </c>
      <c r="F14" s="62">
        <v>4</v>
      </c>
      <c r="G14" s="62">
        <v>4</v>
      </c>
      <c r="H14" s="62">
        <v>1</v>
      </c>
      <c r="I14" s="62">
        <v>7</v>
      </c>
      <c r="J14" s="62">
        <v>1</v>
      </c>
      <c r="K14" s="62">
        <v>0</v>
      </c>
      <c r="L14" s="62">
        <v>1</v>
      </c>
      <c r="M14" s="62">
        <v>2</v>
      </c>
    </row>
    <row r="15" spans="2:13" s="25" customFormat="1" ht="17.100000000000001" customHeight="1" thickBot="1" x14ac:dyDescent="0.25">
      <c r="B15" s="33" t="s">
        <v>168</v>
      </c>
      <c r="C15" s="34">
        <v>3</v>
      </c>
      <c r="D15" s="34">
        <v>7</v>
      </c>
      <c r="E15" s="34">
        <v>10</v>
      </c>
      <c r="F15" s="62">
        <v>5</v>
      </c>
      <c r="G15" s="62">
        <v>2</v>
      </c>
      <c r="H15" s="62">
        <v>3</v>
      </c>
      <c r="I15" s="62">
        <v>6</v>
      </c>
      <c r="J15" s="62">
        <v>2</v>
      </c>
      <c r="K15" s="62">
        <v>0</v>
      </c>
      <c r="L15" s="62">
        <v>5</v>
      </c>
      <c r="M15" s="62">
        <v>2</v>
      </c>
    </row>
    <row r="16" spans="2:13" s="25" customFormat="1" ht="17.100000000000001" customHeight="1" thickBot="1" x14ac:dyDescent="0.25">
      <c r="B16" s="33" t="s">
        <v>173</v>
      </c>
      <c r="C16" s="34">
        <v>6</v>
      </c>
      <c r="D16" s="34">
        <v>16</v>
      </c>
      <c r="E16" s="34">
        <v>22</v>
      </c>
      <c r="F16" s="62">
        <v>6</v>
      </c>
      <c r="G16" s="62">
        <v>21</v>
      </c>
      <c r="H16" s="62">
        <v>2</v>
      </c>
      <c r="I16" s="62">
        <v>8</v>
      </c>
      <c r="J16" s="62">
        <v>18</v>
      </c>
      <c r="K16" s="62">
        <v>0</v>
      </c>
      <c r="L16" s="62">
        <v>2</v>
      </c>
      <c r="M16" s="62">
        <v>0</v>
      </c>
    </row>
    <row r="17" spans="2:13" s="25" customFormat="1" ht="17.100000000000001" customHeight="1" thickBot="1" x14ac:dyDescent="0.25">
      <c r="B17" s="33" t="s">
        <v>132</v>
      </c>
      <c r="C17" s="34">
        <v>20</v>
      </c>
      <c r="D17" s="34">
        <v>23</v>
      </c>
      <c r="E17" s="34">
        <v>43</v>
      </c>
      <c r="F17" s="62">
        <v>31</v>
      </c>
      <c r="G17" s="62">
        <v>20</v>
      </c>
      <c r="H17" s="62">
        <v>0</v>
      </c>
      <c r="I17" s="62">
        <v>15</v>
      </c>
      <c r="J17" s="62">
        <v>1</v>
      </c>
      <c r="K17" s="62">
        <v>0</v>
      </c>
      <c r="L17" s="62">
        <v>17</v>
      </c>
      <c r="M17" s="62">
        <v>3</v>
      </c>
    </row>
    <row r="18" spans="2:13" s="25" customFormat="1" ht="17.100000000000001" customHeight="1" thickBot="1" x14ac:dyDescent="0.25">
      <c r="B18" s="33" t="s">
        <v>26</v>
      </c>
      <c r="C18" s="34">
        <v>7</v>
      </c>
      <c r="D18" s="34">
        <v>36</v>
      </c>
      <c r="E18" s="34">
        <v>43</v>
      </c>
      <c r="F18" s="62">
        <v>36</v>
      </c>
      <c r="G18" s="62">
        <v>11</v>
      </c>
      <c r="H18" s="62">
        <v>9</v>
      </c>
      <c r="I18" s="62">
        <v>24</v>
      </c>
      <c r="J18" s="62">
        <v>6</v>
      </c>
      <c r="K18" s="62">
        <v>0</v>
      </c>
      <c r="L18" s="62">
        <v>5</v>
      </c>
      <c r="M18" s="62">
        <v>0</v>
      </c>
    </row>
    <row r="19" spans="2:13" s="25" customFormat="1" ht="17.100000000000001" customHeight="1" thickBot="1" x14ac:dyDescent="0.25">
      <c r="B19" s="33" t="s">
        <v>151</v>
      </c>
      <c r="C19" s="34">
        <v>11</v>
      </c>
      <c r="D19" s="34">
        <v>22</v>
      </c>
      <c r="E19" s="34">
        <v>33</v>
      </c>
      <c r="F19" s="62">
        <v>7</v>
      </c>
      <c r="G19" s="62">
        <v>7</v>
      </c>
      <c r="H19" s="62">
        <v>5</v>
      </c>
      <c r="I19" s="62">
        <v>16</v>
      </c>
      <c r="J19" s="62">
        <v>2</v>
      </c>
      <c r="K19" s="62">
        <v>0</v>
      </c>
      <c r="L19" s="62">
        <v>1</v>
      </c>
      <c r="M19" s="62">
        <v>2</v>
      </c>
    </row>
    <row r="20" spans="2:13" s="25" customFormat="1" ht="17.100000000000001" customHeight="1" thickBot="1" x14ac:dyDescent="0.25">
      <c r="B20" s="33" t="s">
        <v>163</v>
      </c>
      <c r="C20" s="34">
        <v>4</v>
      </c>
      <c r="D20" s="34">
        <v>16</v>
      </c>
      <c r="E20" s="34">
        <v>20</v>
      </c>
      <c r="F20" s="62">
        <v>11</v>
      </c>
      <c r="G20" s="62">
        <v>5</v>
      </c>
      <c r="H20" s="62">
        <v>5</v>
      </c>
      <c r="I20" s="62">
        <v>8</v>
      </c>
      <c r="J20" s="62">
        <v>1</v>
      </c>
      <c r="K20" s="62">
        <v>0</v>
      </c>
      <c r="L20" s="62">
        <v>0</v>
      </c>
      <c r="M20" s="62">
        <v>0</v>
      </c>
    </row>
    <row r="21" spans="2:13" s="25" customFormat="1" ht="17.100000000000001" customHeight="1" thickBot="1" x14ac:dyDescent="0.25">
      <c r="B21" s="33" t="s">
        <v>9</v>
      </c>
      <c r="C21" s="34">
        <v>5</v>
      </c>
      <c r="D21" s="34">
        <v>7</v>
      </c>
      <c r="E21" s="34">
        <v>12</v>
      </c>
      <c r="F21" s="62">
        <v>4</v>
      </c>
      <c r="G21" s="62">
        <v>8</v>
      </c>
      <c r="H21" s="62">
        <v>3</v>
      </c>
      <c r="I21" s="62">
        <v>9</v>
      </c>
      <c r="J21" s="62">
        <v>1</v>
      </c>
      <c r="K21" s="62">
        <v>0</v>
      </c>
      <c r="L21" s="62">
        <v>1</v>
      </c>
      <c r="M21" s="62">
        <v>0</v>
      </c>
    </row>
    <row r="22" spans="2:13" s="25" customFormat="1" ht="17.100000000000001" customHeight="1" thickBot="1" x14ac:dyDescent="0.25">
      <c r="B22" s="33" t="s">
        <v>133</v>
      </c>
      <c r="C22" s="34">
        <v>0</v>
      </c>
      <c r="D22" s="34">
        <v>0</v>
      </c>
      <c r="E22" s="34">
        <v>0</v>
      </c>
      <c r="F22" s="62">
        <v>0</v>
      </c>
      <c r="G22" s="62">
        <v>2</v>
      </c>
      <c r="H22" s="62">
        <v>0</v>
      </c>
      <c r="I22" s="62">
        <v>0</v>
      </c>
      <c r="J22" s="62">
        <v>0</v>
      </c>
      <c r="K22" s="62">
        <v>0</v>
      </c>
      <c r="L22" s="62">
        <v>0</v>
      </c>
      <c r="M22" s="62">
        <v>0</v>
      </c>
    </row>
    <row r="23" spans="2:13" s="25" customFormat="1" ht="17.100000000000001" customHeight="1" thickBot="1" x14ac:dyDescent="0.25">
      <c r="B23" s="33" t="s">
        <v>137</v>
      </c>
      <c r="C23" s="34">
        <v>1</v>
      </c>
      <c r="D23" s="34">
        <v>6</v>
      </c>
      <c r="E23" s="34">
        <v>7</v>
      </c>
      <c r="F23" s="62">
        <v>4</v>
      </c>
      <c r="G23" s="62">
        <v>2</v>
      </c>
      <c r="H23" s="62">
        <v>0</v>
      </c>
      <c r="I23" s="62">
        <v>1</v>
      </c>
      <c r="J23" s="62">
        <v>1</v>
      </c>
      <c r="K23" s="62">
        <v>0</v>
      </c>
      <c r="L23" s="62">
        <v>0</v>
      </c>
      <c r="M23" s="62">
        <v>0</v>
      </c>
    </row>
    <row r="24" spans="2:13" ht="15" thickBot="1" x14ac:dyDescent="0.25">
      <c r="B24" s="33" t="s">
        <v>152</v>
      </c>
      <c r="C24" s="34">
        <v>0</v>
      </c>
      <c r="D24" s="34">
        <v>4</v>
      </c>
      <c r="E24" s="34">
        <v>4</v>
      </c>
      <c r="F24" s="62">
        <v>2</v>
      </c>
      <c r="G24" s="62">
        <v>2</v>
      </c>
      <c r="H24" s="62">
        <v>0</v>
      </c>
      <c r="I24" s="62">
        <v>1</v>
      </c>
      <c r="J24" s="62">
        <v>0</v>
      </c>
      <c r="K24" s="62">
        <v>0</v>
      </c>
      <c r="L24" s="62">
        <v>0</v>
      </c>
      <c r="M24" s="62">
        <v>0</v>
      </c>
    </row>
    <row r="25" spans="2:13" ht="15" thickBot="1" x14ac:dyDescent="0.25">
      <c r="B25" s="33" t="s">
        <v>160</v>
      </c>
      <c r="C25" s="34">
        <v>0</v>
      </c>
      <c r="D25" s="34">
        <v>5</v>
      </c>
      <c r="E25" s="34">
        <v>5</v>
      </c>
      <c r="F25" s="62">
        <v>5</v>
      </c>
      <c r="G25" s="62">
        <v>0</v>
      </c>
      <c r="H25" s="62">
        <v>1</v>
      </c>
      <c r="I25" s="62">
        <v>4</v>
      </c>
      <c r="J25" s="62">
        <v>0</v>
      </c>
      <c r="K25" s="62">
        <v>0</v>
      </c>
      <c r="L25" s="62">
        <v>0</v>
      </c>
      <c r="M25" s="62">
        <v>0</v>
      </c>
    </row>
    <row r="26" spans="2:13" ht="15" thickBot="1" x14ac:dyDescent="0.25">
      <c r="B26" s="33" t="s">
        <v>162</v>
      </c>
      <c r="C26" s="34">
        <v>13</v>
      </c>
      <c r="D26" s="34">
        <v>7</v>
      </c>
      <c r="E26" s="34">
        <v>20</v>
      </c>
      <c r="F26" s="62">
        <v>14</v>
      </c>
      <c r="G26" s="62">
        <v>0</v>
      </c>
      <c r="H26" s="62">
        <v>0</v>
      </c>
      <c r="I26" s="62">
        <v>0</v>
      </c>
      <c r="J26" s="62">
        <v>0</v>
      </c>
      <c r="K26" s="62">
        <v>0</v>
      </c>
      <c r="L26" s="62">
        <v>8</v>
      </c>
      <c r="M26" s="62">
        <v>0</v>
      </c>
    </row>
    <row r="27" spans="2:13" ht="15" thickBot="1" x14ac:dyDescent="0.25">
      <c r="B27" s="33" t="s">
        <v>164</v>
      </c>
      <c r="C27" s="34">
        <v>3</v>
      </c>
      <c r="D27" s="34">
        <v>3</v>
      </c>
      <c r="E27" s="34">
        <v>6</v>
      </c>
      <c r="F27" s="62">
        <v>0</v>
      </c>
      <c r="G27" s="62">
        <v>1</v>
      </c>
      <c r="H27" s="62">
        <v>0</v>
      </c>
      <c r="I27" s="62">
        <v>0</v>
      </c>
      <c r="J27" s="62">
        <v>0</v>
      </c>
      <c r="K27" s="62">
        <v>0</v>
      </c>
      <c r="L27" s="62">
        <v>0</v>
      </c>
      <c r="M27" s="62">
        <v>0</v>
      </c>
    </row>
    <row r="28" spans="2:13" ht="15" thickBot="1" x14ac:dyDescent="0.25">
      <c r="B28" s="33" t="s">
        <v>166</v>
      </c>
      <c r="C28" s="34">
        <v>2</v>
      </c>
      <c r="D28" s="34">
        <v>2</v>
      </c>
      <c r="E28" s="34">
        <v>4</v>
      </c>
      <c r="F28" s="62">
        <v>2</v>
      </c>
      <c r="G28" s="62">
        <v>0</v>
      </c>
      <c r="H28" s="62">
        <v>0</v>
      </c>
      <c r="I28" s="62">
        <v>3</v>
      </c>
      <c r="J28" s="62">
        <v>0</v>
      </c>
      <c r="K28" s="62">
        <v>0</v>
      </c>
      <c r="L28" s="62">
        <v>0</v>
      </c>
      <c r="M28" s="62">
        <v>0</v>
      </c>
    </row>
    <row r="29" spans="2:13" ht="15" thickBot="1" x14ac:dyDescent="0.25">
      <c r="B29" s="33" t="s">
        <v>171</v>
      </c>
      <c r="C29" s="34">
        <v>12</v>
      </c>
      <c r="D29" s="34">
        <v>11</v>
      </c>
      <c r="E29" s="34">
        <v>23</v>
      </c>
      <c r="F29" s="62">
        <v>13</v>
      </c>
      <c r="G29" s="62">
        <v>7</v>
      </c>
      <c r="H29" s="62">
        <v>1</v>
      </c>
      <c r="I29" s="62">
        <v>14</v>
      </c>
      <c r="J29" s="62">
        <v>3</v>
      </c>
      <c r="K29" s="62">
        <v>0</v>
      </c>
      <c r="L29" s="62">
        <v>10</v>
      </c>
      <c r="M29" s="62">
        <v>0</v>
      </c>
    </row>
    <row r="30" spans="2:13" ht="15" thickBot="1" x14ac:dyDescent="0.25">
      <c r="B30" s="33" t="s">
        <v>172</v>
      </c>
      <c r="C30" s="34">
        <v>2</v>
      </c>
      <c r="D30" s="34">
        <v>0</v>
      </c>
      <c r="E30" s="34">
        <v>2</v>
      </c>
      <c r="F30" s="62">
        <v>4</v>
      </c>
      <c r="G30" s="62">
        <v>2</v>
      </c>
      <c r="H30" s="62">
        <v>0</v>
      </c>
      <c r="I30" s="62">
        <v>4</v>
      </c>
      <c r="J30" s="62">
        <v>0</v>
      </c>
      <c r="K30" s="62">
        <v>0</v>
      </c>
      <c r="L30" s="62">
        <v>2</v>
      </c>
      <c r="M30" s="62">
        <v>0</v>
      </c>
    </row>
    <row r="31" spans="2:13" ht="15" thickBot="1" x14ac:dyDescent="0.25">
      <c r="B31" s="33" t="s">
        <v>128</v>
      </c>
      <c r="C31" s="34">
        <v>6</v>
      </c>
      <c r="D31" s="34">
        <v>8</v>
      </c>
      <c r="E31" s="34">
        <v>14</v>
      </c>
      <c r="F31" s="62">
        <v>11</v>
      </c>
      <c r="G31" s="62">
        <v>11</v>
      </c>
      <c r="H31" s="62">
        <v>1</v>
      </c>
      <c r="I31" s="62">
        <v>1</v>
      </c>
      <c r="J31" s="62">
        <v>1</v>
      </c>
      <c r="K31" s="62">
        <v>0</v>
      </c>
      <c r="L31" s="62">
        <v>7</v>
      </c>
      <c r="M31" s="62">
        <v>4</v>
      </c>
    </row>
    <row r="32" spans="2:13" ht="15" thickBot="1" x14ac:dyDescent="0.25">
      <c r="B32" s="33" t="s">
        <v>141</v>
      </c>
      <c r="C32" s="34">
        <v>12</v>
      </c>
      <c r="D32" s="34">
        <v>6</v>
      </c>
      <c r="E32" s="34">
        <v>18</v>
      </c>
      <c r="F32" s="62">
        <v>1</v>
      </c>
      <c r="G32" s="62">
        <v>6</v>
      </c>
      <c r="H32" s="62">
        <v>0</v>
      </c>
      <c r="I32" s="62">
        <v>1</v>
      </c>
      <c r="J32" s="62">
        <v>0</v>
      </c>
      <c r="K32" s="62">
        <v>0</v>
      </c>
      <c r="L32" s="62">
        <v>0</v>
      </c>
      <c r="M32" s="62">
        <v>0</v>
      </c>
    </row>
    <row r="33" spans="2:13" ht="15" thickBot="1" x14ac:dyDescent="0.25">
      <c r="B33" s="33" t="s">
        <v>143</v>
      </c>
      <c r="C33" s="34">
        <v>2</v>
      </c>
      <c r="D33" s="34">
        <v>4</v>
      </c>
      <c r="E33" s="34">
        <v>6</v>
      </c>
      <c r="F33" s="62">
        <v>1</v>
      </c>
      <c r="G33" s="62">
        <v>2</v>
      </c>
      <c r="H33" s="62">
        <v>0</v>
      </c>
      <c r="I33" s="62">
        <v>0</v>
      </c>
      <c r="J33" s="62">
        <v>0</v>
      </c>
      <c r="K33" s="62">
        <v>0</v>
      </c>
      <c r="L33" s="62">
        <v>0</v>
      </c>
      <c r="M33" s="62">
        <v>0</v>
      </c>
    </row>
    <row r="34" spans="2:13" ht="15" thickBot="1" x14ac:dyDescent="0.25">
      <c r="B34" s="33" t="s">
        <v>147</v>
      </c>
      <c r="C34" s="34">
        <v>0</v>
      </c>
      <c r="D34" s="34">
        <v>3</v>
      </c>
      <c r="E34" s="34">
        <v>3</v>
      </c>
      <c r="F34" s="62">
        <v>0</v>
      </c>
      <c r="G34" s="62">
        <v>3</v>
      </c>
      <c r="H34" s="62">
        <v>0</v>
      </c>
      <c r="I34" s="62">
        <v>0</v>
      </c>
      <c r="J34" s="62">
        <v>0</v>
      </c>
      <c r="K34" s="62">
        <v>0</v>
      </c>
      <c r="L34" s="62">
        <v>0</v>
      </c>
      <c r="M34" s="62">
        <v>0</v>
      </c>
    </row>
    <row r="35" spans="2:13" ht="15" thickBot="1" x14ac:dyDescent="0.25">
      <c r="B35" s="33" t="s">
        <v>169</v>
      </c>
      <c r="C35" s="34">
        <v>4</v>
      </c>
      <c r="D35" s="34">
        <v>10</v>
      </c>
      <c r="E35" s="34">
        <v>14</v>
      </c>
      <c r="F35" s="62">
        <v>14</v>
      </c>
      <c r="G35" s="62">
        <v>4</v>
      </c>
      <c r="H35" s="62">
        <v>0</v>
      </c>
      <c r="I35" s="62">
        <v>10</v>
      </c>
      <c r="J35" s="62">
        <v>0</v>
      </c>
      <c r="K35" s="62">
        <v>0</v>
      </c>
      <c r="L35" s="62">
        <v>6</v>
      </c>
      <c r="M35" s="62">
        <v>0</v>
      </c>
    </row>
    <row r="36" spans="2:13" ht="15" thickBot="1" x14ac:dyDescent="0.25">
      <c r="B36" s="33" t="s">
        <v>135</v>
      </c>
      <c r="C36" s="34">
        <v>331</v>
      </c>
      <c r="D36" s="34">
        <v>306</v>
      </c>
      <c r="E36" s="34">
        <v>637</v>
      </c>
      <c r="F36" s="62">
        <v>422</v>
      </c>
      <c r="G36" s="62">
        <v>191</v>
      </c>
      <c r="H36" s="62">
        <v>8</v>
      </c>
      <c r="I36" s="62">
        <v>187</v>
      </c>
      <c r="J36" s="62">
        <v>30</v>
      </c>
      <c r="K36" s="62">
        <v>0</v>
      </c>
      <c r="L36" s="62">
        <v>299</v>
      </c>
      <c r="M36" s="62">
        <v>13</v>
      </c>
    </row>
    <row r="37" spans="2:13" ht="15" thickBot="1" x14ac:dyDescent="0.25">
      <c r="B37" s="33" t="s">
        <v>145</v>
      </c>
      <c r="C37" s="34">
        <v>31</v>
      </c>
      <c r="D37" s="34">
        <v>16</v>
      </c>
      <c r="E37" s="34">
        <v>47</v>
      </c>
      <c r="F37" s="62">
        <v>52</v>
      </c>
      <c r="G37" s="62">
        <v>6</v>
      </c>
      <c r="H37" s="62">
        <v>3</v>
      </c>
      <c r="I37" s="62">
        <v>37</v>
      </c>
      <c r="J37" s="62">
        <v>5</v>
      </c>
      <c r="K37" s="62">
        <v>0</v>
      </c>
      <c r="L37" s="62">
        <v>38</v>
      </c>
      <c r="M37" s="62">
        <v>0</v>
      </c>
    </row>
    <row r="38" spans="2:13" ht="15" thickBot="1" x14ac:dyDescent="0.25">
      <c r="B38" s="33" t="s">
        <v>153</v>
      </c>
      <c r="C38" s="34">
        <v>35</v>
      </c>
      <c r="D38" s="34">
        <v>13</v>
      </c>
      <c r="E38" s="34">
        <v>48</v>
      </c>
      <c r="F38" s="62">
        <v>41</v>
      </c>
      <c r="G38" s="62">
        <v>4</v>
      </c>
      <c r="H38" s="62">
        <v>0</v>
      </c>
      <c r="I38" s="62">
        <v>9</v>
      </c>
      <c r="J38" s="62">
        <v>0</v>
      </c>
      <c r="K38" s="62">
        <v>0</v>
      </c>
      <c r="L38" s="62">
        <v>32</v>
      </c>
      <c r="M38" s="62">
        <v>1</v>
      </c>
    </row>
    <row r="39" spans="2:13" ht="15" thickBot="1" x14ac:dyDescent="0.25">
      <c r="B39" s="33" t="s">
        <v>167</v>
      </c>
      <c r="C39" s="34">
        <v>28</v>
      </c>
      <c r="D39" s="34">
        <v>18</v>
      </c>
      <c r="E39" s="34">
        <v>46</v>
      </c>
      <c r="F39" s="62">
        <v>29</v>
      </c>
      <c r="G39" s="62">
        <v>8</v>
      </c>
      <c r="H39" s="62">
        <v>3</v>
      </c>
      <c r="I39" s="62">
        <v>12</v>
      </c>
      <c r="J39" s="62">
        <v>1</v>
      </c>
      <c r="K39" s="62">
        <v>0</v>
      </c>
      <c r="L39" s="62">
        <v>15</v>
      </c>
      <c r="M39" s="62">
        <v>0</v>
      </c>
    </row>
    <row r="40" spans="2:13" ht="15" thickBot="1" x14ac:dyDescent="0.25">
      <c r="B40" s="33" t="s">
        <v>129</v>
      </c>
      <c r="C40" s="34">
        <v>46</v>
      </c>
      <c r="D40" s="34">
        <v>95</v>
      </c>
      <c r="E40" s="34">
        <v>141</v>
      </c>
      <c r="F40" s="62">
        <v>72</v>
      </c>
      <c r="G40" s="62">
        <v>25</v>
      </c>
      <c r="H40" s="62">
        <v>3</v>
      </c>
      <c r="I40" s="62">
        <v>40</v>
      </c>
      <c r="J40" s="62">
        <v>4</v>
      </c>
      <c r="K40" s="62">
        <v>0</v>
      </c>
      <c r="L40" s="62">
        <v>32</v>
      </c>
      <c r="M40" s="62">
        <v>7</v>
      </c>
    </row>
    <row r="41" spans="2:13" ht="15" thickBot="1" x14ac:dyDescent="0.25">
      <c r="B41" s="33" t="s">
        <v>140</v>
      </c>
      <c r="C41" s="34">
        <v>11</v>
      </c>
      <c r="D41" s="34">
        <v>16</v>
      </c>
      <c r="E41" s="34">
        <v>27</v>
      </c>
      <c r="F41" s="62">
        <v>17</v>
      </c>
      <c r="G41" s="62">
        <v>3</v>
      </c>
      <c r="H41" s="62">
        <v>1</v>
      </c>
      <c r="I41" s="62">
        <v>4</v>
      </c>
      <c r="J41" s="62">
        <v>0</v>
      </c>
      <c r="K41" s="62">
        <v>0</v>
      </c>
      <c r="L41" s="62">
        <v>4</v>
      </c>
      <c r="M41" s="62">
        <v>0</v>
      </c>
    </row>
    <row r="42" spans="2:13" ht="15" thickBot="1" x14ac:dyDescent="0.25">
      <c r="B42" s="33" t="s">
        <v>170</v>
      </c>
      <c r="C42" s="34">
        <v>29</v>
      </c>
      <c r="D42" s="34">
        <v>112</v>
      </c>
      <c r="E42" s="34">
        <v>141</v>
      </c>
      <c r="F42" s="62">
        <v>52</v>
      </c>
      <c r="G42" s="62">
        <v>89</v>
      </c>
      <c r="H42" s="62">
        <v>5</v>
      </c>
      <c r="I42" s="62">
        <v>23</v>
      </c>
      <c r="J42" s="62">
        <v>5</v>
      </c>
      <c r="K42" s="62">
        <v>0</v>
      </c>
      <c r="L42" s="62">
        <v>14</v>
      </c>
      <c r="M42" s="62">
        <v>14</v>
      </c>
    </row>
    <row r="43" spans="2:13" ht="15" thickBot="1" x14ac:dyDescent="0.25">
      <c r="B43" s="33" t="s">
        <v>134</v>
      </c>
      <c r="C43" s="34">
        <v>9</v>
      </c>
      <c r="D43" s="34">
        <v>12</v>
      </c>
      <c r="E43" s="34">
        <v>21</v>
      </c>
      <c r="F43" s="62">
        <v>12</v>
      </c>
      <c r="G43" s="62">
        <v>3</v>
      </c>
      <c r="H43" s="62">
        <v>0</v>
      </c>
      <c r="I43" s="62">
        <v>14</v>
      </c>
      <c r="J43" s="62">
        <v>1</v>
      </c>
      <c r="K43" s="62">
        <v>0</v>
      </c>
      <c r="L43" s="62">
        <v>5</v>
      </c>
      <c r="M43" s="62">
        <v>0</v>
      </c>
    </row>
    <row r="44" spans="2:13" ht="15" thickBot="1" x14ac:dyDescent="0.25">
      <c r="B44" s="33" t="s">
        <v>138</v>
      </c>
      <c r="C44" s="34">
        <v>2</v>
      </c>
      <c r="D44" s="34">
        <v>6</v>
      </c>
      <c r="E44" s="34">
        <v>8</v>
      </c>
      <c r="F44" s="62">
        <v>2</v>
      </c>
      <c r="G44" s="62">
        <v>2</v>
      </c>
      <c r="H44" s="62">
        <v>0</v>
      </c>
      <c r="I44" s="62">
        <v>2</v>
      </c>
      <c r="J44" s="62">
        <v>2</v>
      </c>
      <c r="K44" s="62">
        <v>0</v>
      </c>
      <c r="L44" s="62">
        <v>1</v>
      </c>
      <c r="M44" s="62">
        <v>0</v>
      </c>
    </row>
    <row r="45" spans="2:13" ht="15" thickBot="1" x14ac:dyDescent="0.25">
      <c r="B45" s="33" t="s">
        <v>127</v>
      </c>
      <c r="C45" s="34">
        <v>9</v>
      </c>
      <c r="D45" s="34">
        <v>15</v>
      </c>
      <c r="E45" s="34">
        <v>24</v>
      </c>
      <c r="F45" s="62">
        <v>20</v>
      </c>
      <c r="G45" s="62">
        <v>8</v>
      </c>
      <c r="H45" s="62">
        <v>0</v>
      </c>
      <c r="I45" s="62">
        <v>19</v>
      </c>
      <c r="J45" s="62">
        <v>8</v>
      </c>
      <c r="K45" s="62">
        <v>0</v>
      </c>
      <c r="L45" s="62">
        <v>8</v>
      </c>
      <c r="M45" s="62">
        <v>2</v>
      </c>
    </row>
    <row r="46" spans="2:13" ht="15" thickBot="1" x14ac:dyDescent="0.25">
      <c r="B46" s="33" t="s">
        <v>154</v>
      </c>
      <c r="C46" s="34">
        <v>9</v>
      </c>
      <c r="D46" s="34">
        <v>7</v>
      </c>
      <c r="E46" s="34">
        <v>16</v>
      </c>
      <c r="F46" s="62">
        <v>16</v>
      </c>
      <c r="G46" s="62">
        <v>0</v>
      </c>
      <c r="H46" s="62">
        <v>1</v>
      </c>
      <c r="I46" s="62">
        <v>17</v>
      </c>
      <c r="J46" s="62">
        <v>3</v>
      </c>
      <c r="K46" s="62">
        <v>0</v>
      </c>
      <c r="L46" s="62">
        <v>9</v>
      </c>
      <c r="M46" s="62">
        <v>0</v>
      </c>
    </row>
    <row r="47" spans="2:13" ht="15" thickBot="1" x14ac:dyDescent="0.25">
      <c r="B47" s="33" t="s">
        <v>159</v>
      </c>
      <c r="C47" s="34">
        <v>2</v>
      </c>
      <c r="D47" s="34">
        <v>8</v>
      </c>
      <c r="E47" s="34">
        <v>10</v>
      </c>
      <c r="F47" s="62">
        <v>10</v>
      </c>
      <c r="G47" s="62">
        <v>2</v>
      </c>
      <c r="H47" s="62">
        <v>0</v>
      </c>
      <c r="I47" s="62">
        <v>6</v>
      </c>
      <c r="J47" s="62">
        <v>0</v>
      </c>
      <c r="K47" s="62">
        <v>0</v>
      </c>
      <c r="L47" s="62">
        <v>1</v>
      </c>
      <c r="M47" s="62">
        <v>1</v>
      </c>
    </row>
    <row r="48" spans="2:13" ht="15" thickBot="1" x14ac:dyDescent="0.25">
      <c r="B48" s="33" t="s">
        <v>161</v>
      </c>
      <c r="C48" s="34">
        <v>7</v>
      </c>
      <c r="D48" s="34">
        <v>22</v>
      </c>
      <c r="E48" s="34">
        <v>29</v>
      </c>
      <c r="F48" s="62">
        <v>27</v>
      </c>
      <c r="G48" s="62">
        <v>7</v>
      </c>
      <c r="H48" s="62">
        <v>4</v>
      </c>
      <c r="I48" s="62">
        <v>11</v>
      </c>
      <c r="J48" s="62">
        <v>12</v>
      </c>
      <c r="K48" s="62">
        <v>0</v>
      </c>
      <c r="L48" s="62">
        <v>4</v>
      </c>
      <c r="M48" s="62">
        <v>3</v>
      </c>
    </row>
    <row r="49" spans="2:13" ht="15.75" customHeight="1" thickBot="1" x14ac:dyDescent="0.25">
      <c r="B49" s="33" t="s">
        <v>155</v>
      </c>
      <c r="C49" s="34">
        <v>84</v>
      </c>
      <c r="D49" s="34">
        <v>406</v>
      </c>
      <c r="E49" s="34">
        <v>490</v>
      </c>
      <c r="F49" s="34">
        <v>182</v>
      </c>
      <c r="G49" s="34">
        <v>291</v>
      </c>
      <c r="H49" s="34">
        <v>15</v>
      </c>
      <c r="I49" s="34">
        <v>122</v>
      </c>
      <c r="J49" s="34">
        <v>20</v>
      </c>
      <c r="K49" s="34">
        <v>0</v>
      </c>
      <c r="L49" s="34">
        <v>64</v>
      </c>
      <c r="M49" s="34">
        <v>12</v>
      </c>
    </row>
    <row r="50" spans="2:13" ht="15" thickBot="1" x14ac:dyDescent="0.25">
      <c r="B50" s="33" t="s">
        <v>157</v>
      </c>
      <c r="C50" s="34">
        <v>18</v>
      </c>
      <c r="D50" s="34">
        <v>19</v>
      </c>
      <c r="E50" s="34">
        <v>37</v>
      </c>
      <c r="F50" s="34">
        <v>28</v>
      </c>
      <c r="G50" s="34">
        <v>8</v>
      </c>
      <c r="H50" s="34">
        <v>0</v>
      </c>
      <c r="I50" s="34">
        <v>26</v>
      </c>
      <c r="J50" s="34">
        <v>3</v>
      </c>
      <c r="K50" s="34">
        <v>0</v>
      </c>
      <c r="L50" s="34">
        <v>10</v>
      </c>
      <c r="M50" s="34">
        <v>1</v>
      </c>
    </row>
    <row r="51" spans="2:13" ht="15" thickBot="1" x14ac:dyDescent="0.25">
      <c r="B51" s="33" t="s">
        <v>158</v>
      </c>
      <c r="C51" s="34">
        <v>3</v>
      </c>
      <c r="D51" s="34">
        <v>6</v>
      </c>
      <c r="E51" s="34">
        <v>9</v>
      </c>
      <c r="F51" s="34">
        <v>5</v>
      </c>
      <c r="G51" s="34">
        <v>3</v>
      </c>
      <c r="H51" s="34">
        <v>0</v>
      </c>
      <c r="I51" s="34">
        <v>9</v>
      </c>
      <c r="J51" s="34">
        <v>2</v>
      </c>
      <c r="K51" s="34">
        <v>0</v>
      </c>
      <c r="L51" s="34">
        <v>1</v>
      </c>
      <c r="M51" s="34">
        <v>3</v>
      </c>
    </row>
    <row r="52" spans="2:13" ht="15" thickBot="1" x14ac:dyDescent="0.25">
      <c r="B52" s="33" t="s">
        <v>131</v>
      </c>
      <c r="C52" s="34">
        <v>1</v>
      </c>
      <c r="D52" s="34">
        <v>10</v>
      </c>
      <c r="E52" s="34">
        <v>11</v>
      </c>
      <c r="F52" s="34">
        <v>2</v>
      </c>
      <c r="G52" s="34">
        <v>8</v>
      </c>
      <c r="H52" s="34">
        <v>1</v>
      </c>
      <c r="I52" s="34">
        <v>3</v>
      </c>
      <c r="J52" s="34">
        <v>0</v>
      </c>
      <c r="K52" s="34">
        <v>0</v>
      </c>
      <c r="L52" s="34">
        <v>1</v>
      </c>
      <c r="M52" s="34">
        <v>0</v>
      </c>
    </row>
    <row r="53" spans="2:13" ht="15" thickBot="1" x14ac:dyDescent="0.25">
      <c r="B53" s="33" t="s">
        <v>144</v>
      </c>
      <c r="C53" s="34">
        <v>5</v>
      </c>
      <c r="D53" s="34">
        <v>27</v>
      </c>
      <c r="E53" s="34">
        <v>32</v>
      </c>
      <c r="F53" s="34">
        <v>28</v>
      </c>
      <c r="G53" s="34">
        <v>17</v>
      </c>
      <c r="H53" s="34">
        <v>1</v>
      </c>
      <c r="I53" s="34">
        <v>8</v>
      </c>
      <c r="J53" s="34">
        <v>1</v>
      </c>
      <c r="K53" s="34">
        <v>0</v>
      </c>
      <c r="L53" s="34">
        <v>2</v>
      </c>
      <c r="M53" s="34">
        <v>3</v>
      </c>
    </row>
    <row r="54" spans="2:13" ht="15" thickBot="1" x14ac:dyDescent="0.25">
      <c r="B54" s="33" t="s">
        <v>136</v>
      </c>
      <c r="C54" s="34">
        <v>7</v>
      </c>
      <c r="D54" s="34">
        <v>39</v>
      </c>
      <c r="E54" s="34">
        <v>46</v>
      </c>
      <c r="F54" s="34">
        <v>24</v>
      </c>
      <c r="G54" s="34">
        <v>14</v>
      </c>
      <c r="H54" s="34">
        <v>0</v>
      </c>
      <c r="I54" s="34">
        <v>1</v>
      </c>
      <c r="J54" s="34">
        <v>6</v>
      </c>
      <c r="K54" s="34">
        <v>0</v>
      </c>
      <c r="L54" s="34">
        <v>3</v>
      </c>
      <c r="M54" s="34">
        <v>0</v>
      </c>
    </row>
    <row r="55" spans="2:13" ht="15" thickBot="1" x14ac:dyDescent="0.25">
      <c r="B55" s="33" t="s">
        <v>11</v>
      </c>
      <c r="C55" s="34">
        <v>14</v>
      </c>
      <c r="D55" s="34">
        <v>5</v>
      </c>
      <c r="E55" s="34">
        <v>19</v>
      </c>
      <c r="F55" s="34">
        <v>7</v>
      </c>
      <c r="G55" s="34">
        <v>10</v>
      </c>
      <c r="H55" s="34">
        <v>1</v>
      </c>
      <c r="I55" s="34">
        <v>3</v>
      </c>
      <c r="J55" s="34">
        <v>0</v>
      </c>
      <c r="K55" s="34">
        <v>0</v>
      </c>
      <c r="L55" s="34">
        <v>2</v>
      </c>
      <c r="M55" s="34">
        <v>9</v>
      </c>
    </row>
    <row r="56" spans="2:13" ht="15" thickBot="1" x14ac:dyDescent="0.25">
      <c r="B56" s="54" t="s">
        <v>16</v>
      </c>
      <c r="C56" s="53">
        <f>SUM(C6:C55)</f>
        <v>861</v>
      </c>
      <c r="D56" s="53">
        <f t="shared" ref="D56:E56" si="0">SUM(D6:D55)</f>
        <v>1481</v>
      </c>
      <c r="E56" s="53">
        <f t="shared" si="0"/>
        <v>2342</v>
      </c>
      <c r="F56" s="53">
        <f>SUM(F6:F55)</f>
        <v>1349</v>
      </c>
      <c r="G56" s="53">
        <f>SUM(G6:G55)</f>
        <v>858</v>
      </c>
      <c r="H56" s="53">
        <f>SUM(H6:H55)</f>
        <v>104</v>
      </c>
      <c r="I56" s="53">
        <f>SUM(I6:I55)</f>
        <v>788</v>
      </c>
      <c r="J56" s="53">
        <f>SUM(J6:J55)</f>
        <v>144</v>
      </c>
      <c r="K56" s="53">
        <v>0</v>
      </c>
      <c r="L56" s="53">
        <f>SUM(L6:L55)</f>
        <v>657</v>
      </c>
      <c r="M56" s="53">
        <f>SUM(M6:M55)</f>
        <v>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79"/>
  <sheetViews>
    <sheetView zoomScaleNormal="100" workbookViewId="0"/>
  </sheetViews>
  <sheetFormatPr baseColWidth="10" defaultRowHeight="12.75" x14ac:dyDescent="0.2"/>
  <cols>
    <col min="1" max="1" width="11.42578125" style="7"/>
    <col min="2" max="2" width="13.140625" style="7" customWidth="1"/>
    <col min="3" max="10" width="15.7109375" style="7" customWidth="1"/>
    <col min="11" max="11" width="11.28515625" style="7" customWidth="1"/>
    <col min="12" max="12" width="11.7109375" style="7" customWidth="1"/>
    <col min="13" max="16384" width="11.42578125" style="7"/>
  </cols>
  <sheetData>
    <row r="2" spans="2:11" ht="24.75" customHeight="1" x14ac:dyDescent="0.25">
      <c r="K2" s="16"/>
    </row>
    <row r="3" spans="2:11" ht="32.25" customHeight="1" x14ac:dyDescent="0.2">
      <c r="B3" s="17"/>
      <c r="C3" s="18"/>
      <c r="D3" s="18"/>
    </row>
    <row r="5" spans="2:11" ht="54.95" customHeight="1" x14ac:dyDescent="0.2">
      <c r="C5" s="32" t="s">
        <v>17</v>
      </c>
      <c r="D5" s="32" t="s">
        <v>46</v>
      </c>
      <c r="E5" s="32" t="s">
        <v>45</v>
      </c>
      <c r="F5" s="32" t="s">
        <v>48</v>
      </c>
      <c r="G5" s="32" t="s">
        <v>7</v>
      </c>
      <c r="H5" s="32" t="s">
        <v>47</v>
      </c>
      <c r="I5" s="32" t="s">
        <v>69</v>
      </c>
      <c r="J5" s="32" t="s">
        <v>68</v>
      </c>
    </row>
    <row r="6" spans="2:11" ht="15" thickBot="1" x14ac:dyDescent="0.25">
      <c r="B6" s="59" t="s">
        <v>0</v>
      </c>
      <c r="C6" s="34">
        <v>376</v>
      </c>
      <c r="D6" s="34">
        <v>1672</v>
      </c>
      <c r="E6" s="34">
        <v>93</v>
      </c>
      <c r="F6" s="34">
        <v>4170</v>
      </c>
      <c r="G6" s="35">
        <v>8.6705202312138727E-2</v>
      </c>
      <c r="H6" s="35">
        <v>0.31343283582089554</v>
      </c>
      <c r="I6" s="35">
        <v>-0.18421052631578946</v>
      </c>
      <c r="J6" s="35">
        <v>4.1198501872659173E-2</v>
      </c>
    </row>
    <row r="7" spans="2:11" ht="15" thickBot="1" x14ac:dyDescent="0.25">
      <c r="B7" s="59" t="s">
        <v>1</v>
      </c>
      <c r="C7" s="34">
        <v>345</v>
      </c>
      <c r="D7" s="34">
        <v>1917</v>
      </c>
      <c r="E7" s="34">
        <v>101</v>
      </c>
      <c r="F7" s="34">
        <v>4336</v>
      </c>
      <c r="G7" s="35">
        <v>-0.13533834586466165</v>
      </c>
      <c r="H7" s="35">
        <v>0.57648026315789469</v>
      </c>
      <c r="I7" s="35">
        <v>0.5074626865671642</v>
      </c>
      <c r="J7" s="35">
        <v>0.26046511627906976</v>
      </c>
    </row>
    <row r="8" spans="2:11" ht="15" thickBot="1" x14ac:dyDescent="0.25">
      <c r="B8" s="59" t="s">
        <v>2</v>
      </c>
      <c r="C8" s="34">
        <v>364</v>
      </c>
      <c r="D8" s="34">
        <v>903</v>
      </c>
      <c r="E8" s="34">
        <v>78</v>
      </c>
      <c r="F8" s="34">
        <v>3475</v>
      </c>
      <c r="G8" s="35">
        <v>0.35820895522388058</v>
      </c>
      <c r="H8" s="35">
        <v>0.28815977175463625</v>
      </c>
      <c r="I8" s="35">
        <v>0.25806451612903225</v>
      </c>
      <c r="J8" s="35">
        <v>0.20242214532871972</v>
      </c>
    </row>
    <row r="9" spans="2:11" ht="15" thickBot="1" x14ac:dyDescent="0.25">
      <c r="B9" s="60" t="s">
        <v>3</v>
      </c>
      <c r="C9" s="36">
        <v>504</v>
      </c>
      <c r="D9" s="36">
        <v>1451</v>
      </c>
      <c r="E9" s="36">
        <v>108</v>
      </c>
      <c r="F9" s="36">
        <v>4202</v>
      </c>
      <c r="G9" s="37">
        <v>0.58695652173913049</v>
      </c>
      <c r="H9" s="37">
        <v>0.21227197346600332</v>
      </c>
      <c r="I9" s="37">
        <v>0.34146341463414637</v>
      </c>
      <c r="J9" s="37">
        <v>0.09</v>
      </c>
    </row>
    <row r="10" spans="2:11" ht="15" thickBot="1" x14ac:dyDescent="0.25">
      <c r="B10" s="59" t="s">
        <v>4</v>
      </c>
      <c r="C10" s="34">
        <v>666</v>
      </c>
      <c r="D10" s="34">
        <v>1787</v>
      </c>
      <c r="E10" s="34">
        <v>137</v>
      </c>
      <c r="F10" s="34">
        <v>3838</v>
      </c>
      <c r="G10" s="35">
        <f t="shared" ref="G10:I17" si="0">+(C10-C6)/C6</f>
        <v>0.77127659574468088</v>
      </c>
      <c r="H10" s="35">
        <f t="shared" si="0"/>
        <v>6.8779904306220094E-2</v>
      </c>
      <c r="I10" s="35">
        <f t="shared" si="0"/>
        <v>0.4731182795698925</v>
      </c>
      <c r="J10" s="35">
        <f>+(F10-F6)/F6</f>
        <v>-7.9616306954436444E-2</v>
      </c>
    </row>
    <row r="11" spans="2:11" ht="15" thickBot="1" x14ac:dyDescent="0.25">
      <c r="B11" s="59" t="s">
        <v>5</v>
      </c>
      <c r="C11" s="34">
        <v>1066</v>
      </c>
      <c r="D11" s="34">
        <v>1916</v>
      </c>
      <c r="E11" s="34">
        <v>167</v>
      </c>
      <c r="F11" s="34">
        <v>4296</v>
      </c>
      <c r="G11" s="35">
        <f t="shared" si="0"/>
        <v>2.0898550724637683</v>
      </c>
      <c r="H11" s="35">
        <f t="shared" si="0"/>
        <v>-5.2164840897235261E-4</v>
      </c>
      <c r="I11" s="35">
        <f t="shared" si="0"/>
        <v>0.65346534653465349</v>
      </c>
      <c r="J11" s="35">
        <f>+(F11-F7)/F7</f>
        <v>-9.2250922509225092E-3</v>
      </c>
    </row>
    <row r="12" spans="2:11" ht="15" thickBot="1" x14ac:dyDescent="0.25">
      <c r="B12" s="59" t="s">
        <v>6</v>
      </c>
      <c r="C12" s="34">
        <v>1252</v>
      </c>
      <c r="D12" s="34">
        <v>1686</v>
      </c>
      <c r="E12" s="34">
        <v>182</v>
      </c>
      <c r="F12" s="34">
        <v>3576</v>
      </c>
      <c r="G12" s="35">
        <f t="shared" si="0"/>
        <v>2.4395604395604398</v>
      </c>
      <c r="H12" s="35">
        <f t="shared" si="0"/>
        <v>0.86710963455149503</v>
      </c>
      <c r="I12" s="35">
        <f t="shared" si="0"/>
        <v>1.3333333333333333</v>
      </c>
      <c r="J12" s="35">
        <f>+(F12-F8)/F8</f>
        <v>2.906474820143885E-2</v>
      </c>
    </row>
    <row r="13" spans="2:11" ht="15" thickBot="1" x14ac:dyDescent="0.25">
      <c r="B13" s="60" t="s">
        <v>19</v>
      </c>
      <c r="C13" s="36">
        <v>1829</v>
      </c>
      <c r="D13" s="36">
        <v>3938</v>
      </c>
      <c r="E13" s="36">
        <v>451</v>
      </c>
      <c r="F13" s="36">
        <v>4260</v>
      </c>
      <c r="G13" s="37">
        <f t="shared" si="0"/>
        <v>2.628968253968254</v>
      </c>
      <c r="H13" s="37">
        <f t="shared" si="0"/>
        <v>1.7139903514817367</v>
      </c>
      <c r="I13" s="37">
        <f t="shared" si="0"/>
        <v>3.175925925925926</v>
      </c>
      <c r="J13" s="37">
        <f>+(F13-F9)/F9</f>
        <v>1.3802950975725845E-2</v>
      </c>
    </row>
    <row r="14" spans="2:11" ht="15" thickBot="1" x14ac:dyDescent="0.25">
      <c r="B14" s="59" t="s">
        <v>20</v>
      </c>
      <c r="C14" s="34">
        <v>2129</v>
      </c>
      <c r="D14" s="34">
        <v>5242</v>
      </c>
      <c r="E14" s="34">
        <v>380</v>
      </c>
      <c r="F14" s="34">
        <v>4633</v>
      </c>
      <c r="G14" s="35">
        <f t="shared" si="0"/>
        <v>2.1966966966966965</v>
      </c>
      <c r="H14" s="35">
        <f t="shared" si="0"/>
        <v>1.9334079462786793</v>
      </c>
      <c r="I14" s="35">
        <f t="shared" si="0"/>
        <v>1.7737226277372262</v>
      </c>
      <c r="J14" s="35">
        <f t="shared" ref="J14:J20" si="1">+(F14-F10)/F10</f>
        <v>0.20713913496612818</v>
      </c>
    </row>
    <row r="15" spans="2:11" ht="15" thickBot="1" x14ac:dyDescent="0.25">
      <c r="B15" s="59" t="s">
        <v>21</v>
      </c>
      <c r="C15" s="34">
        <v>2168</v>
      </c>
      <c r="D15" s="34">
        <v>6154</v>
      </c>
      <c r="E15" s="34">
        <v>476</v>
      </c>
      <c r="F15" s="34">
        <v>4836</v>
      </c>
      <c r="G15" s="35">
        <f t="shared" si="0"/>
        <v>1.0337711069418387</v>
      </c>
      <c r="H15" s="35">
        <f t="shared" si="0"/>
        <v>2.2118997912317329</v>
      </c>
      <c r="I15" s="35">
        <f t="shared" si="0"/>
        <v>1.8502994011976048</v>
      </c>
      <c r="J15" s="35">
        <f t="shared" si="1"/>
        <v>0.12569832402234637</v>
      </c>
    </row>
    <row r="16" spans="2:11" ht="15" thickBot="1" x14ac:dyDescent="0.25">
      <c r="B16" s="59" t="s">
        <v>22</v>
      </c>
      <c r="C16" s="34">
        <v>1591</v>
      </c>
      <c r="D16" s="34">
        <v>3941</v>
      </c>
      <c r="E16" s="34">
        <v>303</v>
      </c>
      <c r="F16" s="34">
        <v>3942</v>
      </c>
      <c r="G16" s="35">
        <f t="shared" si="0"/>
        <v>0.27076677316293929</v>
      </c>
      <c r="H16" s="35">
        <f t="shared" si="0"/>
        <v>1.3374851720047449</v>
      </c>
      <c r="I16" s="35">
        <f t="shared" si="0"/>
        <v>0.6648351648351648</v>
      </c>
      <c r="J16" s="35">
        <f t="shared" si="1"/>
        <v>0.10234899328859061</v>
      </c>
    </row>
    <row r="17" spans="2:10" ht="15" thickBot="1" x14ac:dyDescent="0.25">
      <c r="B17" s="60" t="s">
        <v>23</v>
      </c>
      <c r="C17" s="36">
        <v>1880</v>
      </c>
      <c r="D17" s="36">
        <v>5523</v>
      </c>
      <c r="E17" s="36">
        <v>381</v>
      </c>
      <c r="F17" s="36">
        <v>4332</v>
      </c>
      <c r="G17" s="37">
        <f t="shared" si="0"/>
        <v>2.7884089666484417E-2</v>
      </c>
      <c r="H17" s="37">
        <f t="shared" si="0"/>
        <v>0.40248857287963435</v>
      </c>
      <c r="I17" s="37">
        <f t="shared" si="0"/>
        <v>-0.15521064301552107</v>
      </c>
      <c r="J17" s="37">
        <f t="shared" si="1"/>
        <v>1.6901408450704224E-2</v>
      </c>
    </row>
    <row r="18" spans="2:10" ht="15" thickBot="1" x14ac:dyDescent="0.25">
      <c r="B18" s="59" t="s">
        <v>24</v>
      </c>
      <c r="C18" s="34">
        <v>1901</v>
      </c>
      <c r="D18" s="34">
        <v>5350</v>
      </c>
      <c r="E18" s="34">
        <v>395</v>
      </c>
      <c r="F18" s="34">
        <v>4981</v>
      </c>
      <c r="G18" s="35">
        <f>+(C18-C14)/C14</f>
        <v>-0.10709253170502583</v>
      </c>
      <c r="H18" s="35">
        <f>+(D18-D14)/D14</f>
        <v>2.0602823349866461E-2</v>
      </c>
      <c r="I18" s="35">
        <f t="shared" ref="I18:I25" si="2">+(E18-E14)/E14</f>
        <v>3.9473684210526314E-2</v>
      </c>
      <c r="J18" s="35">
        <f t="shared" si="1"/>
        <v>7.5113317504856461E-2</v>
      </c>
    </row>
    <row r="19" spans="2:10" ht="15" thickBot="1" x14ac:dyDescent="0.25">
      <c r="B19" s="59" t="s">
        <v>25</v>
      </c>
      <c r="C19" s="34">
        <v>1819</v>
      </c>
      <c r="D19" s="34">
        <v>6089</v>
      </c>
      <c r="E19" s="34">
        <v>410</v>
      </c>
      <c r="F19" s="34">
        <v>4727</v>
      </c>
      <c r="G19" s="35">
        <f t="shared" ref="G19:H25" si="3">+(C19-C15)/C15</f>
        <v>-0.1609778597785978</v>
      </c>
      <c r="H19" s="35">
        <f t="shared" si="3"/>
        <v>-1.0562235944101397E-2</v>
      </c>
      <c r="I19" s="35">
        <f t="shared" si="2"/>
        <v>-0.13865546218487396</v>
      </c>
      <c r="J19" s="35">
        <f t="shared" si="1"/>
        <v>-2.2539288668320927E-2</v>
      </c>
    </row>
    <row r="20" spans="2:10" ht="15" thickBot="1" x14ac:dyDescent="0.25">
      <c r="B20" s="59" t="s">
        <v>33</v>
      </c>
      <c r="C20" s="34">
        <v>1558</v>
      </c>
      <c r="D20" s="34">
        <v>4486</v>
      </c>
      <c r="E20" s="34">
        <v>294</v>
      </c>
      <c r="F20" s="34">
        <v>3619</v>
      </c>
      <c r="G20" s="35">
        <f t="shared" si="3"/>
        <v>-2.0741671904462602E-2</v>
      </c>
      <c r="H20" s="35">
        <f t="shared" si="3"/>
        <v>0.13828977416899263</v>
      </c>
      <c r="I20" s="35">
        <f t="shared" si="2"/>
        <v>-2.9702970297029702E-2</v>
      </c>
      <c r="J20" s="35">
        <f t="shared" si="1"/>
        <v>-8.1938102486047687E-2</v>
      </c>
    </row>
    <row r="21" spans="2:10" ht="15" thickBot="1" x14ac:dyDescent="0.25">
      <c r="B21" s="60" t="s">
        <v>34</v>
      </c>
      <c r="C21" s="36">
        <v>1858</v>
      </c>
      <c r="D21" s="36">
        <v>4544</v>
      </c>
      <c r="E21" s="36">
        <v>387</v>
      </c>
      <c r="F21" s="36">
        <v>4576</v>
      </c>
      <c r="G21" s="37">
        <f t="shared" si="3"/>
        <v>-1.1702127659574468E-2</v>
      </c>
      <c r="H21" s="37">
        <f t="shared" si="3"/>
        <v>-0.1772587361940974</v>
      </c>
      <c r="I21" s="37">
        <f t="shared" si="2"/>
        <v>1.5748031496062992E-2</v>
      </c>
      <c r="J21" s="37">
        <f t="shared" ref="J21:J28" si="4">+(F21-F17)/F17</f>
        <v>5.6325023084025858E-2</v>
      </c>
    </row>
    <row r="22" spans="2:10" ht="15" thickBot="1" x14ac:dyDescent="0.25">
      <c r="B22" s="59" t="s">
        <v>35</v>
      </c>
      <c r="C22" s="34">
        <v>2116</v>
      </c>
      <c r="D22" s="34">
        <v>5021</v>
      </c>
      <c r="E22" s="34">
        <v>361</v>
      </c>
      <c r="F22" s="34">
        <v>5143</v>
      </c>
      <c r="G22" s="35">
        <f t="shared" ref="G22:G28" si="5">+(C22-C18)/C18</f>
        <v>0.11309836927932668</v>
      </c>
      <c r="H22" s="35">
        <f t="shared" si="3"/>
        <v>-6.149532710280374E-2</v>
      </c>
      <c r="I22" s="35">
        <f t="shared" si="2"/>
        <v>-8.6075949367088608E-2</v>
      </c>
      <c r="J22" s="35">
        <f t="shared" si="4"/>
        <v>3.2523589640634412E-2</v>
      </c>
    </row>
    <row r="23" spans="2:10" ht="15" thickBot="1" x14ac:dyDescent="0.25">
      <c r="B23" s="59" t="s">
        <v>36</v>
      </c>
      <c r="C23" s="34">
        <v>1970</v>
      </c>
      <c r="D23" s="34">
        <v>5650</v>
      </c>
      <c r="E23" s="34">
        <v>397</v>
      </c>
      <c r="F23" s="34">
        <v>4874</v>
      </c>
      <c r="G23" s="35">
        <f t="shared" si="5"/>
        <v>8.3012644310060474E-2</v>
      </c>
      <c r="H23" s="35">
        <f t="shared" si="3"/>
        <v>-7.2097224503202495E-2</v>
      </c>
      <c r="I23" s="35">
        <f t="shared" si="2"/>
        <v>-3.1707317073170732E-2</v>
      </c>
      <c r="J23" s="35">
        <f t="shared" si="4"/>
        <v>3.1097947958536071E-2</v>
      </c>
    </row>
    <row r="24" spans="2:10" ht="15" thickBot="1" x14ac:dyDescent="0.25">
      <c r="B24" s="59" t="s">
        <v>37</v>
      </c>
      <c r="C24" s="34">
        <v>1817</v>
      </c>
      <c r="D24" s="34">
        <v>4009</v>
      </c>
      <c r="E24" s="34">
        <v>334</v>
      </c>
      <c r="F24" s="34">
        <v>3969</v>
      </c>
      <c r="G24" s="35">
        <f t="shared" si="5"/>
        <v>0.1662387676508344</v>
      </c>
      <c r="H24" s="35">
        <f t="shared" si="3"/>
        <v>-0.10633080695497102</v>
      </c>
      <c r="I24" s="35">
        <f t="shared" si="2"/>
        <v>0.1360544217687075</v>
      </c>
      <c r="J24" s="35">
        <f t="shared" si="4"/>
        <v>9.6711798839458407E-2</v>
      </c>
    </row>
    <row r="25" spans="2:10" ht="15" thickBot="1" x14ac:dyDescent="0.25">
      <c r="B25" s="60" t="s">
        <v>40</v>
      </c>
      <c r="C25" s="36">
        <v>2124</v>
      </c>
      <c r="D25" s="36">
        <v>5319</v>
      </c>
      <c r="E25" s="36">
        <v>427</v>
      </c>
      <c r="F25" s="36">
        <v>4724</v>
      </c>
      <c r="G25" s="37">
        <f t="shared" si="5"/>
        <v>0.14316469321851452</v>
      </c>
      <c r="H25" s="37">
        <f t="shared" si="3"/>
        <v>0.17055457746478872</v>
      </c>
      <c r="I25" s="37">
        <f t="shared" si="2"/>
        <v>0.10335917312661498</v>
      </c>
      <c r="J25" s="37">
        <f t="shared" si="4"/>
        <v>3.2342657342657344E-2</v>
      </c>
    </row>
    <row r="26" spans="2:10" ht="15" thickBot="1" x14ac:dyDescent="0.25">
      <c r="B26" s="59" t="s">
        <v>41</v>
      </c>
      <c r="C26" s="34">
        <v>2541</v>
      </c>
      <c r="D26" s="34">
        <v>4599</v>
      </c>
      <c r="E26" s="34">
        <v>615</v>
      </c>
      <c r="F26" s="34">
        <v>5089</v>
      </c>
      <c r="G26" s="35">
        <f t="shared" si="5"/>
        <v>0.20085066162570889</v>
      </c>
      <c r="H26" s="35">
        <f t="shared" ref="H26:I28" si="6">+(D26-D22)/D22</f>
        <v>-8.4047002589125674E-2</v>
      </c>
      <c r="I26" s="35">
        <f t="shared" si="6"/>
        <v>0.70360110803324105</v>
      </c>
      <c r="J26" s="35">
        <f t="shared" si="4"/>
        <v>-1.049970834143496E-2</v>
      </c>
    </row>
    <row r="27" spans="2:10" ht="15" thickBot="1" x14ac:dyDescent="0.25">
      <c r="B27" s="59" t="s">
        <v>59</v>
      </c>
      <c r="C27" s="34">
        <v>2666</v>
      </c>
      <c r="D27" s="34">
        <v>4241</v>
      </c>
      <c r="E27" s="34">
        <v>694</v>
      </c>
      <c r="F27" s="34">
        <v>5319</v>
      </c>
      <c r="G27" s="35">
        <f t="shared" si="5"/>
        <v>0.35329949238578678</v>
      </c>
      <c r="H27" s="35">
        <f t="shared" si="6"/>
        <v>-0.24938053097345134</v>
      </c>
      <c r="I27" s="35">
        <f t="shared" si="6"/>
        <v>0.74811083123425692</v>
      </c>
      <c r="J27" s="35">
        <f t="shared" si="4"/>
        <v>9.1300779647107103E-2</v>
      </c>
    </row>
    <row r="28" spans="2:10" ht="15" thickBot="1" x14ac:dyDescent="0.25">
      <c r="B28" s="59" t="s">
        <v>60</v>
      </c>
      <c r="C28" s="34">
        <v>2306</v>
      </c>
      <c r="D28" s="34">
        <v>2599</v>
      </c>
      <c r="E28" s="34">
        <v>528</v>
      </c>
      <c r="F28" s="34">
        <v>4401</v>
      </c>
      <c r="G28" s="35">
        <f t="shared" si="5"/>
        <v>0.26912493120528341</v>
      </c>
      <c r="H28" s="35">
        <f t="shared" si="6"/>
        <v>-0.35170865552506858</v>
      </c>
      <c r="I28" s="35">
        <f t="shared" si="6"/>
        <v>0.58083832335329344</v>
      </c>
      <c r="J28" s="35">
        <f t="shared" si="4"/>
        <v>0.10884353741496598</v>
      </c>
    </row>
    <row r="29" spans="2:10" ht="15" thickBot="1" x14ac:dyDescent="0.25">
      <c r="B29" s="60" t="s">
        <v>61</v>
      </c>
      <c r="C29" s="36">
        <v>2777</v>
      </c>
      <c r="D29" s="36">
        <v>3968</v>
      </c>
      <c r="E29" s="36">
        <v>640</v>
      </c>
      <c r="F29" s="36">
        <v>6469</v>
      </c>
      <c r="G29" s="37">
        <f t="shared" ref="G29:J47" si="7">+(C29-C25)/C25</f>
        <v>0.30743879472693031</v>
      </c>
      <c r="H29" s="37">
        <f t="shared" si="7"/>
        <v>-0.25399511186313217</v>
      </c>
      <c r="I29" s="37">
        <f t="shared" si="7"/>
        <v>0.49882903981264637</v>
      </c>
      <c r="J29" s="37">
        <f t="shared" si="7"/>
        <v>0.36939034716342084</v>
      </c>
    </row>
    <row r="30" spans="2:10" ht="15" thickBot="1" x14ac:dyDescent="0.25">
      <c r="B30" s="59" t="s">
        <v>62</v>
      </c>
      <c r="C30" s="34">
        <v>3207</v>
      </c>
      <c r="D30" s="34">
        <v>3283</v>
      </c>
      <c r="E30" s="34">
        <v>639</v>
      </c>
      <c r="F30" s="34">
        <v>5476</v>
      </c>
      <c r="G30" s="35">
        <f t="shared" si="7"/>
        <v>0.26210153482880755</v>
      </c>
      <c r="H30" s="35">
        <f t="shared" si="7"/>
        <v>-0.28614916286149161</v>
      </c>
      <c r="I30" s="35">
        <f t="shared" si="7"/>
        <v>3.9024390243902439E-2</v>
      </c>
      <c r="J30" s="35">
        <f t="shared" si="7"/>
        <v>7.6046374533307134E-2</v>
      </c>
    </row>
    <row r="31" spans="2:10" ht="15" thickBot="1" x14ac:dyDescent="0.25">
      <c r="B31" s="59" t="s">
        <v>63</v>
      </c>
      <c r="C31" s="34">
        <v>2973</v>
      </c>
      <c r="D31" s="34">
        <v>3592</v>
      </c>
      <c r="E31" s="34">
        <v>633</v>
      </c>
      <c r="F31" s="34">
        <v>6219</v>
      </c>
      <c r="G31" s="35">
        <f t="shared" si="7"/>
        <v>0.11515378844711177</v>
      </c>
      <c r="H31" s="35">
        <f t="shared" si="7"/>
        <v>-0.15302994576750767</v>
      </c>
      <c r="I31" s="35">
        <f t="shared" si="7"/>
        <v>-8.7896253602305477E-2</v>
      </c>
      <c r="J31" s="35">
        <f t="shared" si="7"/>
        <v>0.16920473773265651</v>
      </c>
    </row>
    <row r="32" spans="2:10" ht="15" thickBot="1" x14ac:dyDescent="0.25">
      <c r="B32" s="59" t="s">
        <v>64</v>
      </c>
      <c r="C32" s="34">
        <v>2350</v>
      </c>
      <c r="D32" s="34">
        <v>2779</v>
      </c>
      <c r="E32" s="34">
        <v>491</v>
      </c>
      <c r="F32" s="34">
        <v>5628</v>
      </c>
      <c r="G32" s="35">
        <f t="shared" si="7"/>
        <v>1.9080659150043366E-2</v>
      </c>
      <c r="H32" s="35">
        <f t="shared" si="7"/>
        <v>6.9257406694882645E-2</v>
      </c>
      <c r="I32" s="35">
        <f t="shared" si="7"/>
        <v>-7.0075757575757569E-2</v>
      </c>
      <c r="J32" s="35">
        <f t="shared" si="7"/>
        <v>0.27880027266530333</v>
      </c>
    </row>
    <row r="33" spans="2:12" ht="15" thickBot="1" x14ac:dyDescent="0.25">
      <c r="B33" s="60" t="s">
        <v>65</v>
      </c>
      <c r="C33" s="36">
        <v>2419</v>
      </c>
      <c r="D33" s="36">
        <v>3437</v>
      </c>
      <c r="E33" s="36">
        <v>628</v>
      </c>
      <c r="F33" s="36">
        <v>8742</v>
      </c>
      <c r="G33" s="37">
        <f>+(C33-C29)/C29</f>
        <v>-0.12891609650702196</v>
      </c>
      <c r="H33" s="37">
        <f t="shared" si="7"/>
        <v>-0.13382056451612903</v>
      </c>
      <c r="I33" s="37">
        <f t="shared" si="7"/>
        <v>-1.8749999999999999E-2</v>
      </c>
      <c r="J33" s="37">
        <f t="shared" si="7"/>
        <v>0.35136806307002627</v>
      </c>
    </row>
    <row r="34" spans="2:12" ht="15" thickBot="1" x14ac:dyDescent="0.25">
      <c r="B34" s="59" t="s">
        <v>66</v>
      </c>
      <c r="C34" s="34">
        <v>2198</v>
      </c>
      <c r="D34" s="34">
        <v>3346</v>
      </c>
      <c r="E34" s="34">
        <v>487</v>
      </c>
      <c r="F34" s="34">
        <v>10696</v>
      </c>
      <c r="G34" s="35">
        <f t="shared" si="7"/>
        <v>-0.31462425943249145</v>
      </c>
      <c r="H34" s="35">
        <f t="shared" si="7"/>
        <v>1.9189765458422176E-2</v>
      </c>
      <c r="I34" s="35">
        <f t="shared" si="7"/>
        <v>-0.23787167449139279</v>
      </c>
      <c r="J34" s="38">
        <f t="shared" si="7"/>
        <v>0.9532505478451424</v>
      </c>
    </row>
    <row r="35" spans="2:12" ht="15" thickBot="1" x14ac:dyDescent="0.25">
      <c r="B35" s="59" t="s">
        <v>67</v>
      </c>
      <c r="C35" s="34">
        <v>2133</v>
      </c>
      <c r="D35" s="34">
        <v>3419</v>
      </c>
      <c r="E35" s="34">
        <v>538</v>
      </c>
      <c r="F35" s="34">
        <v>10190</v>
      </c>
      <c r="G35" s="35">
        <f t="shared" si="7"/>
        <v>-0.28254288597376387</v>
      </c>
      <c r="H35" s="35">
        <f t="shared" si="7"/>
        <v>-4.8162583518930956E-2</v>
      </c>
      <c r="I35" s="35">
        <f t="shared" si="7"/>
        <v>-0.1500789889415482</v>
      </c>
      <c r="J35" s="35">
        <f t="shared" si="7"/>
        <v>0.63852709438816535</v>
      </c>
    </row>
    <row r="36" spans="2:12" ht="15" thickBot="1" x14ac:dyDescent="0.25">
      <c r="B36" s="59" t="s">
        <v>70</v>
      </c>
      <c r="C36" s="34">
        <v>1843</v>
      </c>
      <c r="D36" s="34">
        <v>2459</v>
      </c>
      <c r="E36" s="34">
        <v>395</v>
      </c>
      <c r="F36" s="34">
        <v>9225</v>
      </c>
      <c r="G36" s="35">
        <f t="shared" si="7"/>
        <v>-0.21574468085106382</v>
      </c>
      <c r="H36" s="35">
        <f t="shared" si="7"/>
        <v>-0.11514933429291112</v>
      </c>
      <c r="I36" s="35">
        <f t="shared" si="7"/>
        <v>-0.1955193482688391</v>
      </c>
      <c r="J36" s="35">
        <f t="shared" si="7"/>
        <v>0.63912579957356075</v>
      </c>
    </row>
    <row r="37" spans="2:12" ht="15" thickBot="1" x14ac:dyDescent="0.25">
      <c r="B37" s="60" t="s">
        <v>71</v>
      </c>
      <c r="C37" s="36">
        <v>1958</v>
      </c>
      <c r="D37" s="36">
        <v>2707</v>
      </c>
      <c r="E37" s="36">
        <v>361</v>
      </c>
      <c r="F37" s="36">
        <v>13158</v>
      </c>
      <c r="G37" s="37">
        <f t="shared" si="7"/>
        <v>-0.19057461761058289</v>
      </c>
      <c r="H37" s="37">
        <f t="shared" si="7"/>
        <v>-0.21239453011347106</v>
      </c>
      <c r="I37" s="37">
        <f t="shared" si="7"/>
        <v>-0.42515923566878983</v>
      </c>
      <c r="J37" s="37">
        <f t="shared" si="7"/>
        <v>0.50514756348661638</v>
      </c>
    </row>
    <row r="38" spans="2:12" ht="15" thickBot="1" x14ac:dyDescent="0.25">
      <c r="B38" s="59" t="s">
        <v>72</v>
      </c>
      <c r="C38" s="34">
        <v>1718</v>
      </c>
      <c r="D38" s="34">
        <v>2600</v>
      </c>
      <c r="E38" s="34">
        <v>389</v>
      </c>
      <c r="F38" s="34">
        <v>14766</v>
      </c>
      <c r="G38" s="35">
        <f t="shared" si="7"/>
        <v>-0.2183803457688808</v>
      </c>
      <c r="H38" s="35">
        <f t="shared" si="7"/>
        <v>-0.22295277943813507</v>
      </c>
      <c r="I38" s="35">
        <f t="shared" si="7"/>
        <v>-0.20123203285420946</v>
      </c>
      <c r="J38" s="35">
        <f t="shared" si="7"/>
        <v>0.38051608077786087</v>
      </c>
    </row>
    <row r="39" spans="2:12" ht="15" thickBot="1" x14ac:dyDescent="0.25">
      <c r="B39" s="59" t="s">
        <v>73</v>
      </c>
      <c r="C39" s="34">
        <v>1593</v>
      </c>
      <c r="D39" s="34">
        <v>2544</v>
      </c>
      <c r="E39" s="34">
        <v>292</v>
      </c>
      <c r="F39" s="34">
        <v>16037</v>
      </c>
      <c r="G39" s="35">
        <f t="shared" si="7"/>
        <v>-0.25316455696202533</v>
      </c>
      <c r="H39" s="35">
        <f t="shared" si="7"/>
        <v>-0.25592278443989469</v>
      </c>
      <c r="I39" s="35">
        <f t="shared" si="7"/>
        <v>-0.45724907063197023</v>
      </c>
      <c r="J39" s="35">
        <f t="shared" si="7"/>
        <v>0.57379784102060849</v>
      </c>
      <c r="K39" s="19"/>
      <c r="L39" s="19"/>
    </row>
    <row r="40" spans="2:12" ht="15" thickBot="1" x14ac:dyDescent="0.25">
      <c r="B40" s="59" t="s">
        <v>74</v>
      </c>
      <c r="C40" s="34">
        <v>1451</v>
      </c>
      <c r="D40" s="34">
        <v>1718</v>
      </c>
      <c r="E40" s="34">
        <v>245</v>
      </c>
      <c r="F40" s="34">
        <v>14771</v>
      </c>
      <c r="G40" s="35">
        <f t="shared" si="7"/>
        <v>-0.21269669017905588</v>
      </c>
      <c r="H40" s="35">
        <f t="shared" si="7"/>
        <v>-0.3013420089467263</v>
      </c>
      <c r="I40" s="35">
        <f t="shared" si="7"/>
        <v>-0.379746835443038</v>
      </c>
      <c r="J40" s="35">
        <f t="shared" si="7"/>
        <v>0.60119241192411921</v>
      </c>
      <c r="K40" s="19"/>
      <c r="L40" s="19"/>
    </row>
    <row r="41" spans="2:12" ht="15" thickBot="1" x14ac:dyDescent="0.25">
      <c r="B41" s="60" t="s">
        <v>75</v>
      </c>
      <c r="C41" s="36">
        <v>1526</v>
      </c>
      <c r="D41" s="36">
        <v>2304</v>
      </c>
      <c r="E41" s="36">
        <v>234</v>
      </c>
      <c r="F41" s="36">
        <v>12052</v>
      </c>
      <c r="G41" s="37">
        <f t="shared" si="7"/>
        <v>-0.22063329928498468</v>
      </c>
      <c r="H41" s="37">
        <f t="shared" si="7"/>
        <v>-0.14887329146656816</v>
      </c>
      <c r="I41" s="37">
        <f t="shared" si="7"/>
        <v>-0.35180055401662053</v>
      </c>
      <c r="J41" s="37">
        <f t="shared" si="7"/>
        <v>-8.4055327557379544E-2</v>
      </c>
      <c r="K41" s="19"/>
      <c r="L41" s="19"/>
    </row>
    <row r="42" spans="2:12" ht="15" thickBot="1" x14ac:dyDescent="0.25">
      <c r="B42" s="59" t="s">
        <v>76</v>
      </c>
      <c r="C42" s="34">
        <v>1296</v>
      </c>
      <c r="D42" s="34">
        <v>2033</v>
      </c>
      <c r="E42" s="34">
        <v>232</v>
      </c>
      <c r="F42" s="34">
        <v>8105</v>
      </c>
      <c r="G42" s="35">
        <f t="shared" si="7"/>
        <v>-0.24563445867287545</v>
      </c>
      <c r="H42" s="35">
        <f t="shared" si="7"/>
        <v>-0.21807692307692308</v>
      </c>
      <c r="I42" s="35">
        <f t="shared" si="7"/>
        <v>-0.40359897172236503</v>
      </c>
      <c r="J42" s="35">
        <f t="shared" si="7"/>
        <v>-0.45110388730868212</v>
      </c>
      <c r="K42" s="19"/>
      <c r="L42" s="19"/>
    </row>
    <row r="43" spans="2:12" ht="15" thickBot="1" x14ac:dyDescent="0.25">
      <c r="B43" s="59" t="s">
        <v>77</v>
      </c>
      <c r="C43" s="34">
        <v>1489</v>
      </c>
      <c r="D43" s="34">
        <v>2137</v>
      </c>
      <c r="E43" s="34">
        <v>197</v>
      </c>
      <c r="F43" s="34">
        <v>9412</v>
      </c>
      <c r="G43" s="35">
        <f t="shared" si="7"/>
        <v>-6.5285624607658507E-2</v>
      </c>
      <c r="H43" s="35">
        <f t="shared" si="7"/>
        <v>-0.15998427672955975</v>
      </c>
      <c r="I43" s="35">
        <f t="shared" si="7"/>
        <v>-0.32534246575342468</v>
      </c>
      <c r="J43" s="35">
        <f t="shared" si="7"/>
        <v>-0.41310718962399451</v>
      </c>
      <c r="K43" s="19"/>
      <c r="L43" s="19"/>
    </row>
    <row r="44" spans="2:12" ht="15" thickBot="1" x14ac:dyDescent="0.25">
      <c r="B44" s="59" t="s">
        <v>80</v>
      </c>
      <c r="C44" s="34">
        <v>1258</v>
      </c>
      <c r="D44" s="34">
        <v>1314</v>
      </c>
      <c r="E44" s="34">
        <v>156</v>
      </c>
      <c r="F44" s="34">
        <v>7826</v>
      </c>
      <c r="G44" s="35">
        <f t="shared" si="7"/>
        <v>-0.13301171605789111</v>
      </c>
      <c r="H44" s="35">
        <f t="shared" si="7"/>
        <v>-0.23515715948777649</v>
      </c>
      <c r="I44" s="35">
        <f t="shared" si="7"/>
        <v>-0.36326530612244901</v>
      </c>
      <c r="J44" s="35">
        <f t="shared" si="7"/>
        <v>-0.47017805158757026</v>
      </c>
      <c r="K44" s="19"/>
      <c r="L44" s="19"/>
    </row>
    <row r="45" spans="2:12" ht="15" thickBot="1" x14ac:dyDescent="0.25">
      <c r="B45" s="60" t="s">
        <v>81</v>
      </c>
      <c r="C45" s="36">
        <v>1418</v>
      </c>
      <c r="D45" s="36">
        <v>1619</v>
      </c>
      <c r="E45" s="36">
        <v>158</v>
      </c>
      <c r="F45" s="36">
        <v>9287</v>
      </c>
      <c r="G45" s="37">
        <f t="shared" si="7"/>
        <v>-7.0773263433813891E-2</v>
      </c>
      <c r="H45" s="37">
        <f t="shared" si="7"/>
        <v>-0.29730902777777779</v>
      </c>
      <c r="I45" s="37">
        <f t="shared" si="7"/>
        <v>-0.3247863247863248</v>
      </c>
      <c r="J45" s="37">
        <f t="shared" si="7"/>
        <v>-0.22942250248921342</v>
      </c>
      <c r="K45" s="19"/>
      <c r="L45" s="19"/>
    </row>
    <row r="46" spans="2:12" ht="15" thickBot="1" x14ac:dyDescent="0.25">
      <c r="B46" s="59" t="s">
        <v>82</v>
      </c>
      <c r="C46" s="34">
        <v>1371</v>
      </c>
      <c r="D46" s="34">
        <v>1780</v>
      </c>
      <c r="E46" s="34">
        <v>217</v>
      </c>
      <c r="F46" s="34">
        <v>10847</v>
      </c>
      <c r="G46" s="35">
        <f t="shared" si="7"/>
        <v>5.7870370370370371E-2</v>
      </c>
      <c r="H46" s="35">
        <f t="shared" si="7"/>
        <v>-0.12444663059517953</v>
      </c>
      <c r="I46" s="35">
        <f t="shared" si="7"/>
        <v>-6.4655172413793108E-2</v>
      </c>
      <c r="J46" s="35">
        <f t="shared" si="7"/>
        <v>0.33830968537939543</v>
      </c>
      <c r="K46" s="19"/>
      <c r="L46" s="19"/>
    </row>
    <row r="47" spans="2:12" ht="15" thickBot="1" x14ac:dyDescent="0.25">
      <c r="B47" s="59" t="s">
        <v>83</v>
      </c>
      <c r="C47" s="34">
        <v>1421</v>
      </c>
      <c r="D47" s="34">
        <v>1580</v>
      </c>
      <c r="E47" s="34">
        <v>192</v>
      </c>
      <c r="F47" s="34">
        <v>10299</v>
      </c>
      <c r="G47" s="35">
        <f t="shared" si="7"/>
        <v>-4.5668233713901947E-2</v>
      </c>
      <c r="H47" s="35">
        <f t="shared" si="7"/>
        <v>-0.26064576509124943</v>
      </c>
      <c r="I47" s="35">
        <f t="shared" si="7"/>
        <v>-2.5380710659898477E-2</v>
      </c>
      <c r="J47" s="35">
        <f t="shared" si="7"/>
        <v>9.4241393965150869E-2</v>
      </c>
      <c r="K47" s="19"/>
      <c r="L47" s="19"/>
    </row>
    <row r="48" spans="2:12" ht="15" thickBot="1" x14ac:dyDescent="0.25">
      <c r="B48" s="59" t="s">
        <v>84</v>
      </c>
      <c r="C48" s="34">
        <v>1158</v>
      </c>
      <c r="D48" s="34">
        <v>1117</v>
      </c>
      <c r="E48" s="34">
        <v>246</v>
      </c>
      <c r="F48" s="34">
        <v>9305</v>
      </c>
      <c r="G48" s="35">
        <f t="shared" ref="G48:J63" si="8">+(C48-C44)/C44</f>
        <v>-7.9491255961844198E-2</v>
      </c>
      <c r="H48" s="35">
        <f t="shared" si="8"/>
        <v>-0.14992389649923896</v>
      </c>
      <c r="I48" s="35">
        <f t="shared" si="8"/>
        <v>0.57692307692307687</v>
      </c>
      <c r="J48" s="35">
        <f t="shared" si="8"/>
        <v>0.18898543317147967</v>
      </c>
      <c r="K48" s="19"/>
      <c r="L48" s="19"/>
    </row>
    <row r="49" spans="2:12" ht="15" thickBot="1" x14ac:dyDescent="0.25">
      <c r="B49" s="60" t="s">
        <v>85</v>
      </c>
      <c r="C49" s="36">
        <v>1407</v>
      </c>
      <c r="D49" s="36">
        <v>1323</v>
      </c>
      <c r="E49" s="36">
        <v>190</v>
      </c>
      <c r="F49" s="36">
        <v>12276</v>
      </c>
      <c r="G49" s="37">
        <f t="shared" si="8"/>
        <v>-7.7574047954866009E-3</v>
      </c>
      <c r="H49" s="37">
        <f t="shared" si="8"/>
        <v>-0.18282890673255095</v>
      </c>
      <c r="I49" s="37">
        <f t="shared" si="8"/>
        <v>0.20253164556962025</v>
      </c>
      <c r="J49" s="37">
        <f t="shared" si="8"/>
        <v>0.32184774415850115</v>
      </c>
      <c r="K49" s="19"/>
      <c r="L49" s="19"/>
    </row>
    <row r="50" spans="2:12" ht="15" thickBot="1" x14ac:dyDescent="0.25">
      <c r="B50" s="59" t="s">
        <v>86</v>
      </c>
      <c r="C50" s="34">
        <v>1430</v>
      </c>
      <c r="D50" s="34">
        <v>1377</v>
      </c>
      <c r="E50" s="34">
        <v>389</v>
      </c>
      <c r="F50" s="34">
        <v>13875</v>
      </c>
      <c r="G50" s="35">
        <f t="shared" si="8"/>
        <v>4.3034281546316555E-2</v>
      </c>
      <c r="H50" s="35">
        <f t="shared" si="8"/>
        <v>-0.22640449438202248</v>
      </c>
      <c r="I50" s="35">
        <f t="shared" si="8"/>
        <v>0.79262672811059909</v>
      </c>
      <c r="J50" s="35">
        <f t="shared" si="8"/>
        <v>0.27915552687378997</v>
      </c>
      <c r="K50" s="19"/>
      <c r="L50" s="19"/>
    </row>
    <row r="51" spans="2:12" ht="15" thickBot="1" x14ac:dyDescent="0.25">
      <c r="B51" s="59" t="s">
        <v>87</v>
      </c>
      <c r="C51" s="34">
        <v>1551</v>
      </c>
      <c r="D51" s="34">
        <v>1321</v>
      </c>
      <c r="E51" s="34">
        <v>179</v>
      </c>
      <c r="F51" s="34">
        <v>15660</v>
      </c>
      <c r="G51" s="35">
        <f t="shared" si="8"/>
        <v>9.1484869809992958E-2</v>
      </c>
      <c r="H51" s="35">
        <f t="shared" si="8"/>
        <v>-0.16392405063291141</v>
      </c>
      <c r="I51" s="35">
        <f t="shared" si="8"/>
        <v>-6.7708333333333329E-2</v>
      </c>
      <c r="J51" s="35">
        <f t="shared" si="8"/>
        <v>0.52053597436644339</v>
      </c>
      <c r="K51" s="19"/>
      <c r="L51" s="19"/>
    </row>
    <row r="52" spans="2:12" ht="15" thickBot="1" x14ac:dyDescent="0.25">
      <c r="B52" s="59" t="s">
        <v>88</v>
      </c>
      <c r="C52" s="34">
        <v>1223</v>
      </c>
      <c r="D52" s="34">
        <v>848</v>
      </c>
      <c r="E52" s="34">
        <v>189</v>
      </c>
      <c r="F52" s="34">
        <v>14718</v>
      </c>
      <c r="G52" s="35">
        <f t="shared" si="8"/>
        <v>5.6131260794473233E-2</v>
      </c>
      <c r="H52" s="35">
        <f t="shared" si="8"/>
        <v>-0.24082363473589974</v>
      </c>
      <c r="I52" s="35">
        <f t="shared" si="8"/>
        <v>-0.23170731707317074</v>
      </c>
      <c r="J52" s="35">
        <f t="shared" si="8"/>
        <v>0.58173025255239119</v>
      </c>
      <c r="K52" s="19"/>
      <c r="L52" s="19"/>
    </row>
    <row r="53" spans="2:12" ht="15" thickBot="1" x14ac:dyDescent="0.25">
      <c r="B53" s="60" t="s">
        <v>91</v>
      </c>
      <c r="C53" s="36">
        <v>1638</v>
      </c>
      <c r="D53" s="36">
        <v>1296</v>
      </c>
      <c r="E53" s="36">
        <v>159</v>
      </c>
      <c r="F53" s="36">
        <v>20326</v>
      </c>
      <c r="G53" s="37">
        <f t="shared" si="8"/>
        <v>0.16417910447761194</v>
      </c>
      <c r="H53" s="37">
        <f t="shared" si="8"/>
        <v>-2.0408163265306121E-2</v>
      </c>
      <c r="I53" s="37">
        <f t="shared" si="8"/>
        <v>-0.16315789473684211</v>
      </c>
      <c r="J53" s="37">
        <f t="shared" si="8"/>
        <v>0.65575105897686548</v>
      </c>
      <c r="K53" s="19"/>
      <c r="L53" s="19"/>
    </row>
    <row r="54" spans="2:12" ht="15" thickBot="1" x14ac:dyDescent="0.25">
      <c r="B54" s="59" t="s">
        <v>92</v>
      </c>
      <c r="C54" s="34">
        <v>1683</v>
      </c>
      <c r="D54" s="34">
        <v>1255</v>
      </c>
      <c r="E54" s="34">
        <v>202</v>
      </c>
      <c r="F54" s="34">
        <v>24253</v>
      </c>
      <c r="G54" s="35">
        <f t="shared" si="8"/>
        <v>0.17692307692307693</v>
      </c>
      <c r="H54" s="35">
        <f t="shared" si="8"/>
        <v>-8.8598402323892517E-2</v>
      </c>
      <c r="I54" s="35">
        <f t="shared" si="8"/>
        <v>-0.48071979434447298</v>
      </c>
      <c r="J54" s="35">
        <f t="shared" si="8"/>
        <v>0.74796396396396392</v>
      </c>
      <c r="K54" s="19"/>
      <c r="L54" s="19"/>
    </row>
    <row r="55" spans="2:12" ht="15" thickBot="1" x14ac:dyDescent="0.25">
      <c r="B55" s="61" t="s">
        <v>96</v>
      </c>
      <c r="C55" s="58">
        <v>1728</v>
      </c>
      <c r="D55" s="58">
        <v>1228</v>
      </c>
      <c r="E55" s="58">
        <v>186</v>
      </c>
      <c r="F55" s="58">
        <v>22041</v>
      </c>
      <c r="G55" s="35">
        <f t="shared" si="8"/>
        <v>0.11411992263056092</v>
      </c>
      <c r="H55" s="35">
        <f t="shared" si="8"/>
        <v>-7.0401211203633615E-2</v>
      </c>
      <c r="I55" s="35">
        <f t="shared" si="8"/>
        <v>3.9106145251396648E-2</v>
      </c>
      <c r="J55" s="35">
        <f t="shared" si="8"/>
        <v>0.40747126436781611</v>
      </c>
      <c r="K55" s="19"/>
      <c r="L55" s="19"/>
    </row>
    <row r="56" spans="2:12" ht="15" thickBot="1" x14ac:dyDescent="0.25">
      <c r="B56" s="61" t="s">
        <v>97</v>
      </c>
      <c r="C56" s="58">
        <v>1576</v>
      </c>
      <c r="D56" s="58">
        <v>908</v>
      </c>
      <c r="E56" s="58">
        <v>155</v>
      </c>
      <c r="F56" s="58">
        <v>21650</v>
      </c>
      <c r="G56" s="35">
        <f t="shared" si="8"/>
        <v>0.28863450531479967</v>
      </c>
      <c r="H56" s="35">
        <f t="shared" si="8"/>
        <v>7.0754716981132074E-2</v>
      </c>
      <c r="I56" s="35">
        <f t="shared" si="8"/>
        <v>-0.17989417989417988</v>
      </c>
      <c r="J56" s="35">
        <f t="shared" si="8"/>
        <v>0.47098790596548445</v>
      </c>
      <c r="K56" s="19"/>
      <c r="L56" s="19"/>
    </row>
    <row r="57" spans="2:12" ht="15" thickBot="1" x14ac:dyDescent="0.25">
      <c r="B57" s="60" t="s">
        <v>98</v>
      </c>
      <c r="C57" s="36">
        <v>1958</v>
      </c>
      <c r="D57" s="36">
        <v>1167</v>
      </c>
      <c r="E57" s="36">
        <v>140</v>
      </c>
      <c r="F57" s="36">
        <v>28858</v>
      </c>
      <c r="G57" s="37">
        <f t="shared" si="8"/>
        <v>0.19536019536019536</v>
      </c>
      <c r="H57" s="37">
        <f t="shared" si="8"/>
        <v>-9.9537037037037035E-2</v>
      </c>
      <c r="I57" s="37">
        <f t="shared" si="8"/>
        <v>-0.11949685534591195</v>
      </c>
      <c r="J57" s="37">
        <f t="shared" si="8"/>
        <v>0.41975794548853684</v>
      </c>
      <c r="K57" s="19"/>
      <c r="L57" s="19"/>
    </row>
    <row r="58" spans="2:12" ht="15" thickBot="1" x14ac:dyDescent="0.25">
      <c r="B58" s="59" t="s">
        <v>103</v>
      </c>
      <c r="C58" s="34">
        <f>+'Concursos presentados TSJ total'!C23</f>
        <v>1706</v>
      </c>
      <c r="D58" s="34">
        <v>1088</v>
      </c>
      <c r="E58" s="34">
        <v>315</v>
      </c>
      <c r="F58" s="34">
        <v>24825</v>
      </c>
      <c r="G58" s="35">
        <f t="shared" si="8"/>
        <v>1.3666072489601902E-2</v>
      </c>
      <c r="H58" s="35">
        <f t="shared" si="8"/>
        <v>-0.13306772908366535</v>
      </c>
      <c r="I58" s="35">
        <f t="shared" si="8"/>
        <v>0.55940594059405946</v>
      </c>
      <c r="J58" s="35">
        <f t="shared" si="8"/>
        <v>2.3584711169752196E-2</v>
      </c>
      <c r="K58" s="19"/>
      <c r="L58" s="19"/>
    </row>
    <row r="59" spans="2:12" ht="15" thickBot="1" x14ac:dyDescent="0.25">
      <c r="B59" s="59" t="s">
        <v>104</v>
      </c>
      <c r="C59" s="58">
        <f>+'Concursos presentados TSJ total'!D23</f>
        <v>1129</v>
      </c>
      <c r="D59" s="58">
        <v>671</v>
      </c>
      <c r="E59" s="58">
        <v>149</v>
      </c>
      <c r="F59" s="58">
        <v>13516</v>
      </c>
      <c r="G59" s="35">
        <f t="shared" si="8"/>
        <v>-0.34664351851851855</v>
      </c>
      <c r="H59" s="35">
        <f t="shared" si="8"/>
        <v>-0.45358306188925079</v>
      </c>
      <c r="I59" s="35">
        <f t="shared" si="8"/>
        <v>-0.19892473118279569</v>
      </c>
      <c r="J59" s="35">
        <f t="shared" si="8"/>
        <v>-0.38677918424753865</v>
      </c>
      <c r="K59" s="19"/>
      <c r="L59" s="19"/>
    </row>
    <row r="60" spans="2:12" ht="15" thickBot="1" x14ac:dyDescent="0.25">
      <c r="B60" s="61" t="s">
        <v>109</v>
      </c>
      <c r="C60" s="58">
        <f>+'Concursos presentados TSJ total'!E23</f>
        <v>1781</v>
      </c>
      <c r="D60" s="58">
        <v>1005</v>
      </c>
      <c r="E60" s="62">
        <v>151</v>
      </c>
      <c r="F60" s="58">
        <v>15237</v>
      </c>
      <c r="G60" s="35">
        <f t="shared" si="8"/>
        <v>0.13007614213197968</v>
      </c>
      <c r="H60" s="35">
        <f t="shared" si="8"/>
        <v>0.10682819383259912</v>
      </c>
      <c r="I60" s="35">
        <f t="shared" si="8"/>
        <v>-2.5806451612903226E-2</v>
      </c>
      <c r="J60" s="35">
        <f t="shared" si="8"/>
        <v>-0.29621247113163973</v>
      </c>
      <c r="K60" s="19"/>
      <c r="L60" s="19"/>
    </row>
    <row r="61" spans="2:12" ht="15" thickBot="1" x14ac:dyDescent="0.25">
      <c r="B61" s="60" t="s">
        <v>110</v>
      </c>
      <c r="C61" s="36">
        <f>+'Concursos presentados TSJ total'!F23</f>
        <v>2251</v>
      </c>
      <c r="D61" s="36">
        <v>1259</v>
      </c>
      <c r="E61" s="36">
        <v>239</v>
      </c>
      <c r="F61" s="36">
        <v>17156</v>
      </c>
      <c r="G61" s="37">
        <f t="shared" si="8"/>
        <v>0.14964249233912155</v>
      </c>
      <c r="H61" s="37">
        <f t="shared" si="8"/>
        <v>7.8834618680377042E-2</v>
      </c>
      <c r="I61" s="37">
        <f>+(E61-E57)/E57</f>
        <v>0.70714285714285718</v>
      </c>
      <c r="J61" s="37">
        <f t="shared" si="8"/>
        <v>-0.40550280684732137</v>
      </c>
      <c r="K61" s="19"/>
      <c r="L61" s="19"/>
    </row>
    <row r="62" spans="2:12" ht="15" thickBot="1" x14ac:dyDescent="0.25">
      <c r="B62" s="61" t="s">
        <v>111</v>
      </c>
      <c r="C62" s="58">
        <f>+'Concursos presentados TSJ total'!G23</f>
        <v>2394</v>
      </c>
      <c r="D62" s="58">
        <v>1073</v>
      </c>
      <c r="E62" s="62">
        <v>205</v>
      </c>
      <c r="F62" s="58">
        <v>14287</v>
      </c>
      <c r="G62" s="35">
        <f t="shared" si="8"/>
        <v>0.40328253223915594</v>
      </c>
      <c r="H62" s="35">
        <f t="shared" si="8"/>
        <v>-1.3786764705882353E-2</v>
      </c>
      <c r="I62" s="35">
        <f>+(E62-E58)/E58</f>
        <v>-0.34920634920634919</v>
      </c>
      <c r="J62" s="35">
        <f t="shared" si="8"/>
        <v>-0.42449144008056394</v>
      </c>
      <c r="K62" s="19"/>
      <c r="L62" s="19"/>
    </row>
    <row r="63" spans="2:12" ht="15" thickBot="1" x14ac:dyDescent="0.25">
      <c r="B63" s="61" t="s">
        <v>177</v>
      </c>
      <c r="C63" s="58">
        <f>+'Concursos presentados TSJ total'!H23</f>
        <v>2342</v>
      </c>
      <c r="D63" s="58">
        <v>1342</v>
      </c>
      <c r="E63" s="62">
        <v>220</v>
      </c>
      <c r="F63" s="58">
        <v>15365</v>
      </c>
      <c r="G63" s="35">
        <f t="shared" si="8"/>
        <v>1.0744021257750223</v>
      </c>
      <c r="H63" s="35">
        <f t="shared" si="8"/>
        <v>1</v>
      </c>
      <c r="I63" s="35">
        <f>+(E63-E59)/E59</f>
        <v>0.47651006711409394</v>
      </c>
      <c r="J63" s="35">
        <f t="shared" si="8"/>
        <v>0.13680082864752885</v>
      </c>
      <c r="K63" s="19"/>
      <c r="L63" s="19"/>
    </row>
    <row r="64" spans="2:12" ht="12" customHeight="1" x14ac:dyDescent="0.2">
      <c r="B64" s="1"/>
      <c r="C64" s="20"/>
      <c r="D64" s="20"/>
      <c r="E64" s="20"/>
      <c r="F64" s="1"/>
      <c r="G64" s="20"/>
      <c r="H64" s="19"/>
      <c r="I64" s="19"/>
      <c r="J64" s="19"/>
    </row>
    <row r="65" spans="2:10" ht="12" customHeight="1" x14ac:dyDescent="0.2">
      <c r="B65" s="1"/>
      <c r="C65" s="20"/>
      <c r="D65" s="20"/>
      <c r="E65" s="20"/>
      <c r="F65" s="1"/>
      <c r="G65" s="20"/>
      <c r="H65" s="19"/>
      <c r="I65" s="19"/>
      <c r="J65" s="19"/>
    </row>
    <row r="66" spans="2:10" x14ac:dyDescent="0.2">
      <c r="B66" s="8" t="s">
        <v>12</v>
      </c>
      <c r="C66" s="21"/>
      <c r="D66" s="21"/>
      <c r="E66" s="21"/>
      <c r="F66" s="21"/>
      <c r="G66" s="22"/>
      <c r="H66" s="22"/>
    </row>
    <row r="67" spans="2:10" x14ac:dyDescent="0.2">
      <c r="B67" s="8" t="s">
        <v>13</v>
      </c>
      <c r="C67" s="21"/>
      <c r="D67" s="21"/>
      <c r="E67" s="21"/>
      <c r="F67" s="21"/>
      <c r="G67" s="22"/>
      <c r="H67" s="22"/>
    </row>
    <row r="70" spans="2:10" x14ac:dyDescent="0.2">
      <c r="B70" s="23" t="s">
        <v>78</v>
      </c>
      <c r="C70" s="23"/>
      <c r="D70" s="23"/>
      <c r="E70" s="23"/>
      <c r="F70" s="23"/>
      <c r="G70" s="23"/>
      <c r="H70" s="23"/>
      <c r="I70" s="23"/>
      <c r="J70" s="23"/>
    </row>
    <row r="71" spans="2:10" x14ac:dyDescent="0.2">
      <c r="B71" s="23" t="s">
        <v>79</v>
      </c>
      <c r="C71" s="23"/>
      <c r="D71" s="23"/>
      <c r="E71" s="23"/>
      <c r="F71" s="23"/>
      <c r="G71" s="23"/>
      <c r="H71" s="23"/>
      <c r="I71" s="23"/>
      <c r="J71" s="23"/>
    </row>
    <row r="79"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7" customWidth="1"/>
    <col min="2" max="2" width="21.28515625" style="7" customWidth="1"/>
    <col min="3" max="3" width="153.5703125" style="7" customWidth="1"/>
    <col min="4" max="16384" width="11.42578125" style="7"/>
  </cols>
  <sheetData>
    <row r="1" spans="2:5" ht="13.5" customHeight="1" x14ac:dyDescent="0.2"/>
    <row r="2" spans="2:5" ht="40.5" customHeight="1" x14ac:dyDescent="0.25">
      <c r="D2" s="16"/>
    </row>
    <row r="3" spans="2:5" s="25" customFormat="1" ht="28.5" customHeight="1" thickBot="1" x14ac:dyDescent="0.25">
      <c r="B3" s="39"/>
      <c r="C3" s="40"/>
      <c r="D3" s="41"/>
      <c r="E3" s="41"/>
    </row>
    <row r="4" spans="2:5" ht="81" customHeight="1" thickTop="1" thickBot="1" x14ac:dyDescent="0.25">
      <c r="B4" s="49" t="s">
        <v>17</v>
      </c>
      <c r="C4" s="46" t="s">
        <v>39</v>
      </c>
    </row>
    <row r="5" spans="2:5" ht="50.25" customHeight="1" thickTop="1" thickBot="1" x14ac:dyDescent="0.25">
      <c r="B5" s="50" t="s">
        <v>49</v>
      </c>
      <c r="C5" s="47" t="s">
        <v>50</v>
      </c>
    </row>
    <row r="6" spans="2:5" ht="50.25" customHeight="1" thickTop="1" thickBot="1" x14ac:dyDescent="0.25">
      <c r="B6" s="49" t="s">
        <v>90</v>
      </c>
      <c r="C6" s="46" t="s">
        <v>51</v>
      </c>
    </row>
    <row r="7" spans="2:5" ht="64.5" customHeight="1" thickTop="1" thickBot="1" x14ac:dyDescent="0.25">
      <c r="B7" s="49" t="s">
        <v>57</v>
      </c>
      <c r="C7" s="46" t="s">
        <v>58</v>
      </c>
    </row>
    <row r="8" spans="2:5" ht="63" customHeight="1" thickTop="1" thickBot="1" x14ac:dyDescent="0.25">
      <c r="B8" s="51" t="s">
        <v>52</v>
      </c>
      <c r="C8" s="48" t="s">
        <v>53</v>
      </c>
    </row>
    <row r="9" spans="2:5" ht="69.75" customHeight="1" thickTop="1" thickBot="1" x14ac:dyDescent="0.25">
      <c r="B9" s="49" t="s">
        <v>54</v>
      </c>
      <c r="C9" s="46" t="s">
        <v>55</v>
      </c>
    </row>
    <row r="10" spans="2:5" ht="27" thickTop="1" thickBot="1" x14ac:dyDescent="0.25">
      <c r="B10" s="49" t="s">
        <v>89</v>
      </c>
      <c r="C10" s="46" t="s">
        <v>56</v>
      </c>
    </row>
    <row r="11" spans="2:5" ht="57.75" customHeight="1" thickTop="1" thickBot="1" x14ac:dyDescent="0.25">
      <c r="B11" s="49" t="s">
        <v>94</v>
      </c>
      <c r="C11" s="46" t="s">
        <v>95</v>
      </c>
    </row>
    <row r="12" spans="2:5" ht="13.5" thickTop="1" x14ac:dyDescent="0.2"/>
  </sheetData>
  <phoneticPr fontId="8"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H45"/>
  <sheetViews>
    <sheetView zoomScaleNormal="100" workbookViewId="0"/>
  </sheetViews>
  <sheetFormatPr baseColWidth="10" defaultRowHeight="12.75" x14ac:dyDescent="0.2"/>
  <cols>
    <col min="1" max="1" width="8.7109375" style="7" customWidth="1"/>
    <col min="2" max="2" width="33.85546875" style="7" customWidth="1"/>
    <col min="3" max="99" width="12.28515625" style="7" customWidth="1"/>
    <col min="100" max="16384" width="11.42578125" style="7"/>
  </cols>
  <sheetData>
    <row r="1" spans="2:8" ht="15" x14ac:dyDescent="0.2">
      <c r="C1" s="26"/>
      <c r="D1" s="26"/>
    </row>
    <row r="2" spans="2:8" ht="40.5" customHeight="1" x14ac:dyDescent="0.2">
      <c r="B2" s="24"/>
      <c r="C2" s="29"/>
      <c r="D2" s="26"/>
    </row>
    <row r="3" spans="2:8" s="25" customFormat="1" ht="28.5" customHeight="1" x14ac:dyDescent="0.2">
      <c r="B3" s="44"/>
      <c r="C3" s="41"/>
    </row>
    <row r="5" spans="2:8" ht="39" customHeight="1" x14ac:dyDescent="0.2">
      <c r="C5" s="31" t="s">
        <v>103</v>
      </c>
      <c r="D5" s="31" t="s">
        <v>104</v>
      </c>
      <c r="E5" s="31" t="s">
        <v>109</v>
      </c>
      <c r="F5" s="52" t="s">
        <v>110</v>
      </c>
      <c r="G5" s="31" t="s">
        <v>111</v>
      </c>
      <c r="H5" s="31" t="s">
        <v>177</v>
      </c>
    </row>
    <row r="6" spans="2:8" ht="17.100000000000001" customHeight="1" thickBot="1" x14ac:dyDescent="0.25">
      <c r="B6" s="33" t="s">
        <v>30</v>
      </c>
      <c r="C6" s="34">
        <v>174</v>
      </c>
      <c r="D6" s="34">
        <v>110</v>
      </c>
      <c r="E6" s="34">
        <v>119</v>
      </c>
      <c r="F6" s="34">
        <v>193</v>
      </c>
      <c r="G6" s="34">
        <v>254</v>
      </c>
      <c r="H6" s="34">
        <v>186</v>
      </c>
    </row>
    <row r="7" spans="2:8" ht="17.100000000000001" customHeight="1" thickBot="1" x14ac:dyDescent="0.25">
      <c r="B7" s="33" t="s">
        <v>31</v>
      </c>
      <c r="C7" s="34">
        <v>44</v>
      </c>
      <c r="D7" s="34">
        <v>18</v>
      </c>
      <c r="E7" s="34">
        <v>30</v>
      </c>
      <c r="F7" s="34">
        <v>54</v>
      </c>
      <c r="G7" s="63">
        <v>53</v>
      </c>
      <c r="H7" s="63">
        <v>40</v>
      </c>
    </row>
    <row r="8" spans="2:8" ht="17.100000000000001" customHeight="1" thickBot="1" x14ac:dyDescent="0.25">
      <c r="B8" s="33" t="s">
        <v>99</v>
      </c>
      <c r="C8" s="34">
        <v>29</v>
      </c>
      <c r="D8" s="34">
        <v>12</v>
      </c>
      <c r="E8" s="34">
        <v>23</v>
      </c>
      <c r="F8" s="34">
        <v>41</v>
      </c>
      <c r="G8" s="34">
        <v>38</v>
      </c>
      <c r="H8" s="34">
        <v>43</v>
      </c>
    </row>
    <row r="9" spans="2:8" ht="17.100000000000001" customHeight="1" thickBot="1" x14ac:dyDescent="0.25">
      <c r="B9" s="33" t="s">
        <v>26</v>
      </c>
      <c r="C9" s="34">
        <v>40</v>
      </c>
      <c r="D9" s="34">
        <v>25</v>
      </c>
      <c r="E9" s="34">
        <v>52</v>
      </c>
      <c r="F9" s="34">
        <v>65</v>
      </c>
      <c r="G9" s="34">
        <v>74</v>
      </c>
      <c r="H9" s="34">
        <v>43</v>
      </c>
    </row>
    <row r="10" spans="2:8" ht="17.100000000000001" customHeight="1" thickBot="1" x14ac:dyDescent="0.25">
      <c r="B10" s="33" t="s">
        <v>8</v>
      </c>
      <c r="C10" s="34">
        <v>46</v>
      </c>
      <c r="D10" s="34">
        <v>18</v>
      </c>
      <c r="E10" s="34">
        <v>45</v>
      </c>
      <c r="F10" s="34">
        <v>58</v>
      </c>
      <c r="G10" s="34">
        <v>38</v>
      </c>
      <c r="H10" s="34">
        <v>53</v>
      </c>
    </row>
    <row r="11" spans="2:8" ht="17.100000000000001" customHeight="1" thickBot="1" x14ac:dyDescent="0.25">
      <c r="B11" s="33" t="s">
        <v>9</v>
      </c>
      <c r="C11" s="34">
        <v>20</v>
      </c>
      <c r="D11" s="34">
        <v>7</v>
      </c>
      <c r="E11" s="34">
        <v>16</v>
      </c>
      <c r="F11" s="34">
        <v>17</v>
      </c>
      <c r="G11" s="34">
        <v>13</v>
      </c>
      <c r="H11" s="34">
        <v>12</v>
      </c>
    </row>
    <row r="12" spans="2:8" ht="17.100000000000001" customHeight="1" thickBot="1" x14ac:dyDescent="0.25">
      <c r="B12" s="33" t="s">
        <v>32</v>
      </c>
      <c r="C12" s="34">
        <v>46</v>
      </c>
      <c r="D12" s="34">
        <v>38</v>
      </c>
      <c r="E12" s="34">
        <v>66</v>
      </c>
      <c r="F12" s="34">
        <v>38</v>
      </c>
      <c r="G12" s="34">
        <v>102</v>
      </c>
      <c r="H12" s="34">
        <v>71</v>
      </c>
    </row>
    <row r="13" spans="2:8" ht="17.100000000000001" customHeight="1" thickBot="1" x14ac:dyDescent="0.25">
      <c r="B13" s="33" t="s">
        <v>28</v>
      </c>
      <c r="C13" s="34">
        <v>58</v>
      </c>
      <c r="D13" s="34">
        <v>28</v>
      </c>
      <c r="E13" s="34">
        <v>29</v>
      </c>
      <c r="F13" s="34">
        <v>60</v>
      </c>
      <c r="G13" s="34">
        <v>70</v>
      </c>
      <c r="H13" s="34">
        <v>55</v>
      </c>
    </row>
    <row r="14" spans="2:8" ht="17.100000000000001" customHeight="1" thickBot="1" x14ac:dyDescent="0.25">
      <c r="B14" s="33" t="s">
        <v>18</v>
      </c>
      <c r="C14" s="34">
        <v>578</v>
      </c>
      <c r="D14" s="34">
        <v>417</v>
      </c>
      <c r="E14" s="34">
        <v>617</v>
      </c>
      <c r="F14" s="34">
        <v>783</v>
      </c>
      <c r="G14" s="34">
        <v>817</v>
      </c>
      <c r="H14" s="34">
        <v>778</v>
      </c>
    </row>
    <row r="15" spans="2:8" ht="17.100000000000001" customHeight="1" thickBot="1" x14ac:dyDescent="0.25">
      <c r="B15" s="33" t="s">
        <v>27</v>
      </c>
      <c r="C15" s="34">
        <v>235</v>
      </c>
      <c r="D15" s="34">
        <v>145</v>
      </c>
      <c r="E15" s="34">
        <v>263</v>
      </c>
      <c r="F15" s="34">
        <v>278</v>
      </c>
      <c r="G15" s="34">
        <v>340</v>
      </c>
      <c r="H15" s="34">
        <v>309</v>
      </c>
    </row>
    <row r="16" spans="2:8" ht="17.100000000000001" customHeight="1" thickBot="1" x14ac:dyDescent="0.25">
      <c r="B16" s="33" t="s">
        <v>15</v>
      </c>
      <c r="C16" s="34">
        <v>16</v>
      </c>
      <c r="D16" s="34">
        <v>18</v>
      </c>
      <c r="E16" s="34">
        <v>10</v>
      </c>
      <c r="F16" s="34">
        <v>19</v>
      </c>
      <c r="G16" s="34">
        <v>23</v>
      </c>
      <c r="H16" s="34">
        <v>29</v>
      </c>
    </row>
    <row r="17" spans="2:8" ht="17.100000000000001" customHeight="1" thickBot="1" x14ac:dyDescent="0.25">
      <c r="B17" s="33" t="s">
        <v>10</v>
      </c>
      <c r="C17" s="34">
        <v>80</v>
      </c>
      <c r="D17" s="34">
        <v>52</v>
      </c>
      <c r="E17" s="34">
        <v>78</v>
      </c>
      <c r="F17" s="34">
        <v>75</v>
      </c>
      <c r="G17" s="34">
        <v>99</v>
      </c>
      <c r="H17" s="34">
        <v>79</v>
      </c>
    </row>
    <row r="18" spans="2:8" ht="17.100000000000001" customHeight="1" thickBot="1" x14ac:dyDescent="0.25">
      <c r="B18" s="33" t="s">
        <v>100</v>
      </c>
      <c r="C18" s="34">
        <v>197</v>
      </c>
      <c r="D18" s="34">
        <v>163</v>
      </c>
      <c r="E18" s="34">
        <v>325</v>
      </c>
      <c r="F18" s="34">
        <v>414</v>
      </c>
      <c r="G18" s="34">
        <v>294</v>
      </c>
      <c r="H18" s="34">
        <v>490</v>
      </c>
    </row>
    <row r="19" spans="2:8" ht="17.100000000000001" customHeight="1" thickBot="1" x14ac:dyDescent="0.25">
      <c r="B19" s="33" t="s">
        <v>101</v>
      </c>
      <c r="C19" s="34">
        <v>46</v>
      </c>
      <c r="D19" s="34">
        <v>16</v>
      </c>
      <c r="E19" s="34">
        <v>22</v>
      </c>
      <c r="F19" s="34">
        <v>31</v>
      </c>
      <c r="G19" s="34">
        <v>47</v>
      </c>
      <c r="H19" s="34">
        <v>37</v>
      </c>
    </row>
    <row r="20" spans="2:8" ht="17.100000000000001" customHeight="1" thickBot="1" x14ac:dyDescent="0.25">
      <c r="B20" s="33" t="s">
        <v>102</v>
      </c>
      <c r="C20" s="34">
        <v>5</v>
      </c>
      <c r="D20" s="34">
        <v>11</v>
      </c>
      <c r="E20" s="34">
        <v>6</v>
      </c>
      <c r="F20" s="34">
        <v>15</v>
      </c>
      <c r="G20" s="34">
        <v>9</v>
      </c>
      <c r="H20" s="34">
        <v>9</v>
      </c>
    </row>
    <row r="21" spans="2:8" ht="17.100000000000001" customHeight="1" thickBot="1" x14ac:dyDescent="0.25">
      <c r="B21" s="33" t="s">
        <v>29</v>
      </c>
      <c r="C21" s="34">
        <v>78</v>
      </c>
      <c r="D21" s="34">
        <v>47</v>
      </c>
      <c r="E21" s="34">
        <v>70</v>
      </c>
      <c r="F21" s="34">
        <v>86</v>
      </c>
      <c r="G21" s="34">
        <v>109</v>
      </c>
      <c r="H21" s="34">
        <v>89</v>
      </c>
    </row>
    <row r="22" spans="2:8" ht="17.100000000000001" customHeight="1" thickBot="1" x14ac:dyDescent="0.25">
      <c r="B22" s="33" t="s">
        <v>11</v>
      </c>
      <c r="C22" s="34">
        <v>14</v>
      </c>
      <c r="D22" s="34">
        <v>4</v>
      </c>
      <c r="E22" s="34">
        <v>10</v>
      </c>
      <c r="F22" s="34">
        <v>24</v>
      </c>
      <c r="G22" s="34">
        <v>14</v>
      </c>
      <c r="H22" s="34">
        <v>19</v>
      </c>
    </row>
    <row r="23" spans="2:8" ht="17.100000000000001" customHeight="1" thickBot="1" x14ac:dyDescent="0.25">
      <c r="B23" s="54" t="s">
        <v>16</v>
      </c>
      <c r="C23" s="53">
        <f t="shared" ref="C23:H23" si="0">SUM(C6:C22)</f>
        <v>1706</v>
      </c>
      <c r="D23" s="53">
        <f t="shared" si="0"/>
        <v>1129</v>
      </c>
      <c r="E23" s="53">
        <f t="shared" si="0"/>
        <v>1781</v>
      </c>
      <c r="F23" s="53">
        <f t="shared" si="0"/>
        <v>2251</v>
      </c>
      <c r="G23" s="53">
        <f t="shared" si="0"/>
        <v>2394</v>
      </c>
      <c r="H23" s="53">
        <f t="shared" si="0"/>
        <v>2342</v>
      </c>
    </row>
    <row r="24" spans="2:8" ht="34.5" customHeight="1" x14ac:dyDescent="0.2">
      <c r="C24" s="30"/>
      <c r="G24" s="30"/>
    </row>
    <row r="25" spans="2:8" ht="36.75" customHeight="1" x14ac:dyDescent="0.2">
      <c r="B25" s="55"/>
      <c r="C25" s="55"/>
      <c r="D25" s="55"/>
      <c r="E25" s="55"/>
    </row>
    <row r="27" spans="2:8" ht="39" customHeight="1" x14ac:dyDescent="0.2">
      <c r="C27" s="32" t="s">
        <v>112</v>
      </c>
      <c r="D27" s="32" t="s">
        <v>178</v>
      </c>
    </row>
    <row r="28" spans="2:8" ht="17.100000000000001" customHeight="1" thickBot="1" x14ac:dyDescent="0.25">
      <c r="B28" s="33" t="s">
        <v>30</v>
      </c>
      <c r="C28" s="35">
        <f>+IF(C6&gt;0,(G6-C6)/C6,"-")</f>
        <v>0.45977011494252873</v>
      </c>
      <c r="D28" s="35">
        <f>+IF(D6&gt;0,(H6-D6)/D6,"-")</f>
        <v>0.69090909090909092</v>
      </c>
    </row>
    <row r="29" spans="2:8" ht="17.100000000000001" customHeight="1" thickBot="1" x14ac:dyDescent="0.25">
      <c r="B29" s="33" t="s">
        <v>31</v>
      </c>
      <c r="C29" s="35">
        <f t="shared" ref="C29:C45" si="1">+IF(C7&gt;0,(G7-C7)/C7,"-")</f>
        <v>0.20454545454545456</v>
      </c>
      <c r="D29" s="35">
        <f t="shared" ref="D29:D45" si="2">+IF(D7&gt;0,(H7-D7)/D7,"-")</f>
        <v>1.2222222222222223</v>
      </c>
    </row>
    <row r="30" spans="2:8" ht="17.100000000000001" customHeight="1" thickBot="1" x14ac:dyDescent="0.25">
      <c r="B30" s="33" t="s">
        <v>99</v>
      </c>
      <c r="C30" s="35">
        <f t="shared" si="1"/>
        <v>0.31034482758620691</v>
      </c>
      <c r="D30" s="35">
        <f t="shared" si="2"/>
        <v>2.5833333333333335</v>
      </c>
    </row>
    <row r="31" spans="2:8" ht="17.100000000000001" customHeight="1" thickBot="1" x14ac:dyDescent="0.25">
      <c r="B31" s="33" t="s">
        <v>26</v>
      </c>
      <c r="C31" s="35">
        <f t="shared" si="1"/>
        <v>0.85</v>
      </c>
      <c r="D31" s="35">
        <f t="shared" si="2"/>
        <v>0.72</v>
      </c>
    </row>
    <row r="32" spans="2:8" ht="17.100000000000001" customHeight="1" thickBot="1" x14ac:dyDescent="0.25">
      <c r="B32" s="33" t="s">
        <v>8</v>
      </c>
      <c r="C32" s="35">
        <f t="shared" si="1"/>
        <v>-0.17391304347826086</v>
      </c>
      <c r="D32" s="35">
        <f t="shared" si="2"/>
        <v>1.9444444444444444</v>
      </c>
    </row>
    <row r="33" spans="2:4" ht="17.100000000000001" customHeight="1" thickBot="1" x14ac:dyDescent="0.25">
      <c r="B33" s="33" t="s">
        <v>9</v>
      </c>
      <c r="C33" s="35">
        <f t="shared" si="1"/>
        <v>-0.35</v>
      </c>
      <c r="D33" s="35">
        <f t="shared" si="2"/>
        <v>0.7142857142857143</v>
      </c>
    </row>
    <row r="34" spans="2:4" ht="17.100000000000001" customHeight="1" thickBot="1" x14ac:dyDescent="0.25">
      <c r="B34" s="33" t="s">
        <v>32</v>
      </c>
      <c r="C34" s="35">
        <f t="shared" si="1"/>
        <v>1.2173913043478262</v>
      </c>
      <c r="D34" s="35">
        <f t="shared" si="2"/>
        <v>0.86842105263157898</v>
      </c>
    </row>
    <row r="35" spans="2:4" ht="17.100000000000001" customHeight="1" thickBot="1" x14ac:dyDescent="0.25">
      <c r="B35" s="33" t="s">
        <v>28</v>
      </c>
      <c r="C35" s="35">
        <f t="shared" si="1"/>
        <v>0.20689655172413793</v>
      </c>
      <c r="D35" s="35">
        <f t="shared" si="2"/>
        <v>0.9642857142857143</v>
      </c>
    </row>
    <row r="36" spans="2:4" ht="17.100000000000001" customHeight="1" thickBot="1" x14ac:dyDescent="0.25">
      <c r="B36" s="33" t="s">
        <v>18</v>
      </c>
      <c r="C36" s="35">
        <f t="shared" si="1"/>
        <v>0.41349480968858132</v>
      </c>
      <c r="D36" s="35">
        <f t="shared" si="2"/>
        <v>0.86570743405275774</v>
      </c>
    </row>
    <row r="37" spans="2:4" ht="17.100000000000001" customHeight="1" thickBot="1" x14ac:dyDescent="0.25">
      <c r="B37" s="33" t="s">
        <v>27</v>
      </c>
      <c r="C37" s="35">
        <f t="shared" si="1"/>
        <v>0.44680851063829785</v>
      </c>
      <c r="D37" s="35">
        <f t="shared" si="2"/>
        <v>1.1310344827586207</v>
      </c>
    </row>
    <row r="38" spans="2:4" ht="17.100000000000001" customHeight="1" thickBot="1" x14ac:dyDescent="0.25">
      <c r="B38" s="33" t="s">
        <v>15</v>
      </c>
      <c r="C38" s="35">
        <f t="shared" si="1"/>
        <v>0.4375</v>
      </c>
      <c r="D38" s="35">
        <f t="shared" si="2"/>
        <v>0.61111111111111116</v>
      </c>
    </row>
    <row r="39" spans="2:4" ht="17.100000000000001" customHeight="1" thickBot="1" x14ac:dyDescent="0.25">
      <c r="B39" s="33" t="s">
        <v>10</v>
      </c>
      <c r="C39" s="35">
        <f t="shared" si="1"/>
        <v>0.23749999999999999</v>
      </c>
      <c r="D39" s="35">
        <f t="shared" si="2"/>
        <v>0.51923076923076927</v>
      </c>
    </row>
    <row r="40" spans="2:4" ht="17.100000000000001" customHeight="1" thickBot="1" x14ac:dyDescent="0.25">
      <c r="B40" s="33" t="s">
        <v>100</v>
      </c>
      <c r="C40" s="35">
        <f t="shared" si="1"/>
        <v>0.49238578680203043</v>
      </c>
      <c r="D40" s="35">
        <f t="shared" si="2"/>
        <v>2.0061349693251533</v>
      </c>
    </row>
    <row r="41" spans="2:4" ht="17.100000000000001" customHeight="1" thickBot="1" x14ac:dyDescent="0.25">
      <c r="B41" s="33" t="s">
        <v>101</v>
      </c>
      <c r="C41" s="35">
        <f t="shared" si="1"/>
        <v>2.1739130434782608E-2</v>
      </c>
      <c r="D41" s="35">
        <f t="shared" si="2"/>
        <v>1.3125</v>
      </c>
    </row>
    <row r="42" spans="2:4" ht="17.100000000000001" customHeight="1" thickBot="1" x14ac:dyDescent="0.25">
      <c r="B42" s="33" t="s">
        <v>102</v>
      </c>
      <c r="C42" s="35">
        <f t="shared" si="1"/>
        <v>0.8</v>
      </c>
      <c r="D42" s="35">
        <f t="shared" si="2"/>
        <v>-0.18181818181818182</v>
      </c>
    </row>
    <row r="43" spans="2:4" ht="17.100000000000001" customHeight="1" thickBot="1" x14ac:dyDescent="0.25">
      <c r="B43" s="33" t="s">
        <v>29</v>
      </c>
      <c r="C43" s="35">
        <f t="shared" si="1"/>
        <v>0.39743589743589741</v>
      </c>
      <c r="D43" s="35">
        <f t="shared" si="2"/>
        <v>0.8936170212765957</v>
      </c>
    </row>
    <row r="44" spans="2:4" ht="17.100000000000001" customHeight="1" thickBot="1" x14ac:dyDescent="0.25">
      <c r="B44" s="33" t="s">
        <v>11</v>
      </c>
      <c r="C44" s="35">
        <f t="shared" si="1"/>
        <v>0</v>
      </c>
      <c r="D44" s="35">
        <f t="shared" si="2"/>
        <v>3.75</v>
      </c>
    </row>
    <row r="45" spans="2:4" ht="17.100000000000001" customHeight="1" thickBot="1" x14ac:dyDescent="0.25">
      <c r="B45" s="54" t="s">
        <v>16</v>
      </c>
      <c r="C45" s="56">
        <f t="shared" si="1"/>
        <v>0.40328253223915594</v>
      </c>
      <c r="D45" s="56">
        <f t="shared" si="2"/>
        <v>1.0744021257750223</v>
      </c>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B1:F24"/>
  <sheetViews>
    <sheetView zoomScaleNormal="100" workbookViewId="0"/>
  </sheetViews>
  <sheetFormatPr baseColWidth="10" defaultRowHeight="12.75" x14ac:dyDescent="0.2"/>
  <cols>
    <col min="1" max="1" width="8.7109375" style="7" customWidth="1"/>
    <col min="2" max="2" width="33.85546875" style="7" customWidth="1"/>
    <col min="3" max="3" width="14.28515625" style="7" customWidth="1"/>
    <col min="4" max="4" width="12.28515625" style="7" customWidth="1"/>
    <col min="5" max="5" width="14.28515625" style="7" customWidth="1"/>
    <col min="6" max="98" width="12.28515625" style="7" customWidth="1"/>
    <col min="99" max="16384" width="11.42578125" style="7"/>
  </cols>
  <sheetData>
    <row r="1" spans="2:6" ht="15" x14ac:dyDescent="0.2">
      <c r="C1" s="26"/>
      <c r="D1" s="26"/>
    </row>
    <row r="2" spans="2:6" ht="40.5" customHeight="1" x14ac:dyDescent="0.2">
      <c r="B2" s="24"/>
      <c r="C2" s="29"/>
      <c r="D2" s="26"/>
    </row>
    <row r="3" spans="2:6" s="25" customFormat="1" ht="28.5" customHeight="1" x14ac:dyDescent="0.2">
      <c r="B3" s="44"/>
      <c r="C3" s="41"/>
    </row>
    <row r="5" spans="2:6" x14ac:dyDescent="0.2">
      <c r="C5" s="71" t="s">
        <v>117</v>
      </c>
      <c r="D5" s="72"/>
      <c r="E5" s="71" t="s">
        <v>179</v>
      </c>
      <c r="F5" s="72"/>
    </row>
    <row r="6" spans="2:6" ht="38.25" x14ac:dyDescent="0.2">
      <c r="C6" s="32" t="s">
        <v>115</v>
      </c>
      <c r="D6" s="32" t="s">
        <v>116</v>
      </c>
      <c r="E6" s="32" t="s">
        <v>115</v>
      </c>
      <c r="F6" s="32" t="s">
        <v>116</v>
      </c>
    </row>
    <row r="7" spans="2:6" ht="17.100000000000001" customHeight="1" thickBot="1" x14ac:dyDescent="0.25">
      <c r="B7" s="33" t="s">
        <v>30</v>
      </c>
      <c r="C7" s="34">
        <v>87</v>
      </c>
      <c r="D7" s="7">
        <v>167</v>
      </c>
      <c r="E7" s="34">
        <v>64</v>
      </c>
      <c r="F7" s="7">
        <v>122</v>
      </c>
    </row>
    <row r="8" spans="2:6" ht="17.100000000000001" customHeight="1" thickBot="1" x14ac:dyDescent="0.25">
      <c r="B8" s="33" t="s">
        <v>31</v>
      </c>
      <c r="C8" s="63">
        <v>9</v>
      </c>
      <c r="D8" s="7">
        <v>44</v>
      </c>
      <c r="E8" s="63">
        <v>12</v>
      </c>
      <c r="F8" s="7">
        <v>28</v>
      </c>
    </row>
    <row r="9" spans="2:6" ht="17.100000000000001" customHeight="1" thickBot="1" x14ac:dyDescent="0.25">
      <c r="B9" s="33" t="s">
        <v>99</v>
      </c>
      <c r="C9" s="34">
        <v>14</v>
      </c>
      <c r="D9" s="7">
        <v>24</v>
      </c>
      <c r="E9" s="34">
        <v>20</v>
      </c>
      <c r="F9" s="7">
        <v>23</v>
      </c>
    </row>
    <row r="10" spans="2:6" ht="17.100000000000001" customHeight="1" thickBot="1" x14ac:dyDescent="0.25">
      <c r="B10" s="33" t="s">
        <v>26</v>
      </c>
      <c r="C10" s="34">
        <v>20</v>
      </c>
      <c r="D10" s="7">
        <v>54</v>
      </c>
      <c r="E10" s="34">
        <v>7</v>
      </c>
      <c r="F10" s="7">
        <v>36</v>
      </c>
    </row>
    <row r="11" spans="2:6" ht="17.100000000000001" customHeight="1" thickBot="1" x14ac:dyDescent="0.25">
      <c r="B11" s="33" t="s">
        <v>8</v>
      </c>
      <c r="C11" s="34">
        <v>13</v>
      </c>
      <c r="D11" s="7">
        <v>25</v>
      </c>
      <c r="E11" s="34">
        <v>15</v>
      </c>
      <c r="F11" s="7">
        <v>38</v>
      </c>
    </row>
    <row r="12" spans="2:6" ht="17.100000000000001" customHeight="1" thickBot="1" x14ac:dyDescent="0.25">
      <c r="B12" s="33" t="s">
        <v>9</v>
      </c>
      <c r="C12" s="34">
        <v>1</v>
      </c>
      <c r="D12" s="7">
        <v>12</v>
      </c>
      <c r="E12" s="34">
        <v>5</v>
      </c>
      <c r="F12" s="7">
        <v>7</v>
      </c>
    </row>
    <row r="13" spans="2:6" ht="17.100000000000001" customHeight="1" thickBot="1" x14ac:dyDescent="0.25">
      <c r="B13" s="33" t="s">
        <v>32</v>
      </c>
      <c r="C13" s="34">
        <v>49</v>
      </c>
      <c r="D13" s="7">
        <v>53</v>
      </c>
      <c r="E13" s="34">
        <v>33</v>
      </c>
      <c r="F13" s="7">
        <v>38</v>
      </c>
    </row>
    <row r="14" spans="2:6" ht="17.100000000000001" customHeight="1" thickBot="1" x14ac:dyDescent="0.25">
      <c r="B14" s="33" t="s">
        <v>28</v>
      </c>
      <c r="C14" s="34">
        <v>31</v>
      </c>
      <c r="D14" s="7">
        <v>39</v>
      </c>
      <c r="E14" s="34">
        <v>24</v>
      </c>
      <c r="F14" s="7">
        <v>31</v>
      </c>
    </row>
    <row r="15" spans="2:6" ht="17.100000000000001" customHeight="1" thickBot="1" x14ac:dyDescent="0.25">
      <c r="B15" s="33" t="s">
        <v>18</v>
      </c>
      <c r="C15" s="34">
        <v>390</v>
      </c>
      <c r="D15" s="7">
        <v>427</v>
      </c>
      <c r="E15" s="34">
        <v>425</v>
      </c>
      <c r="F15" s="7">
        <v>353</v>
      </c>
    </row>
    <row r="16" spans="2:6" ht="17.100000000000001" customHeight="1" thickBot="1" x14ac:dyDescent="0.25">
      <c r="B16" s="33" t="s">
        <v>27</v>
      </c>
      <c r="C16" s="34">
        <v>89</v>
      </c>
      <c r="D16" s="7">
        <v>251</v>
      </c>
      <c r="E16" s="34">
        <v>86</v>
      </c>
      <c r="F16" s="7">
        <v>223</v>
      </c>
    </row>
    <row r="17" spans="2:6" ht="17.100000000000001" customHeight="1" thickBot="1" x14ac:dyDescent="0.25">
      <c r="B17" s="33" t="s">
        <v>15</v>
      </c>
      <c r="C17" s="34">
        <v>13</v>
      </c>
      <c r="D17" s="7">
        <v>10</v>
      </c>
      <c r="E17" s="34">
        <v>11</v>
      </c>
      <c r="F17" s="7">
        <v>18</v>
      </c>
    </row>
    <row r="18" spans="2:6" ht="17.100000000000001" customHeight="1" thickBot="1" x14ac:dyDescent="0.25">
      <c r="B18" s="33" t="s">
        <v>10</v>
      </c>
      <c r="C18" s="34">
        <v>22</v>
      </c>
      <c r="D18" s="7">
        <v>77</v>
      </c>
      <c r="E18" s="34">
        <v>27</v>
      </c>
      <c r="F18" s="7">
        <v>52</v>
      </c>
    </row>
    <row r="19" spans="2:6" ht="17.100000000000001" customHeight="1" thickBot="1" x14ac:dyDescent="0.25">
      <c r="B19" s="33" t="s">
        <v>100</v>
      </c>
      <c r="C19" s="34">
        <v>54</v>
      </c>
      <c r="D19" s="7">
        <v>240</v>
      </c>
      <c r="E19" s="34">
        <v>84</v>
      </c>
      <c r="F19" s="7">
        <v>406</v>
      </c>
    </row>
    <row r="20" spans="2:6" ht="17.100000000000001" customHeight="1" thickBot="1" x14ac:dyDescent="0.25">
      <c r="B20" s="33" t="s">
        <v>101</v>
      </c>
      <c r="C20" s="34">
        <v>15</v>
      </c>
      <c r="D20" s="7">
        <v>32</v>
      </c>
      <c r="E20" s="34">
        <v>18</v>
      </c>
      <c r="F20" s="7">
        <v>19</v>
      </c>
    </row>
    <row r="21" spans="2:6" ht="17.100000000000001" customHeight="1" thickBot="1" x14ac:dyDescent="0.25">
      <c r="B21" s="33" t="s">
        <v>102</v>
      </c>
      <c r="C21" s="34">
        <v>2</v>
      </c>
      <c r="D21" s="7">
        <v>7</v>
      </c>
      <c r="E21" s="34">
        <v>3</v>
      </c>
      <c r="F21" s="7">
        <v>6</v>
      </c>
    </row>
    <row r="22" spans="2:6" ht="17.100000000000001" customHeight="1" thickBot="1" x14ac:dyDescent="0.25">
      <c r="B22" s="33" t="s">
        <v>29</v>
      </c>
      <c r="C22" s="34">
        <v>16</v>
      </c>
      <c r="D22" s="7">
        <v>93</v>
      </c>
      <c r="E22" s="34">
        <v>13</v>
      </c>
      <c r="F22" s="7">
        <v>76</v>
      </c>
    </row>
    <row r="23" spans="2:6" ht="17.100000000000001" customHeight="1" thickBot="1" x14ac:dyDescent="0.25">
      <c r="B23" s="33" t="s">
        <v>11</v>
      </c>
      <c r="C23" s="34">
        <v>9</v>
      </c>
      <c r="D23" s="7">
        <v>5</v>
      </c>
      <c r="E23" s="34">
        <v>14</v>
      </c>
      <c r="F23" s="7">
        <v>5</v>
      </c>
    </row>
    <row r="24" spans="2:6" ht="17.100000000000001" customHeight="1" thickBot="1" x14ac:dyDescent="0.25">
      <c r="B24" s="54" t="s">
        <v>16</v>
      </c>
      <c r="C24" s="53">
        <v>834</v>
      </c>
      <c r="D24" s="53">
        <v>1560</v>
      </c>
      <c r="E24" s="53">
        <f>SUM(E7:E23)</f>
        <v>861</v>
      </c>
      <c r="F24" s="53">
        <f>SUM(F7:F23)</f>
        <v>1481</v>
      </c>
    </row>
  </sheetData>
  <mergeCells count="2">
    <mergeCell ref="C5:D5"/>
    <mergeCell ref="E5:F5"/>
  </mergeCells>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Q45"/>
  <sheetViews>
    <sheetView zoomScaleNormal="100" workbookViewId="0"/>
  </sheetViews>
  <sheetFormatPr baseColWidth="10" defaultRowHeight="12.75" x14ac:dyDescent="0.2"/>
  <cols>
    <col min="1" max="1" width="8.7109375" style="7" customWidth="1"/>
    <col min="2" max="2" width="33.85546875" style="7" customWidth="1"/>
    <col min="3" max="62" width="12.28515625" style="7" customWidth="1"/>
    <col min="63" max="16384" width="11.42578125" style="7"/>
  </cols>
  <sheetData>
    <row r="2" spans="2:17" ht="40.5" customHeight="1" x14ac:dyDescent="0.25">
      <c r="B2" s="24"/>
      <c r="C2" s="26"/>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row>
    <row r="6" spans="2:17" ht="17.100000000000001" customHeight="1" thickBot="1" x14ac:dyDescent="0.25">
      <c r="B6" s="33" t="s">
        <v>30</v>
      </c>
      <c r="C6" s="34">
        <v>119</v>
      </c>
      <c r="D6" s="34">
        <v>55</v>
      </c>
      <c r="E6" s="34">
        <v>103</v>
      </c>
      <c r="F6" s="34">
        <v>122</v>
      </c>
      <c r="G6" s="34">
        <v>116</v>
      </c>
      <c r="H6" s="34">
        <v>126</v>
      </c>
    </row>
    <row r="7" spans="2:17" ht="17.100000000000001" customHeight="1" thickBot="1" x14ac:dyDescent="0.25">
      <c r="B7" s="33" t="s">
        <v>31</v>
      </c>
      <c r="C7" s="34">
        <v>27</v>
      </c>
      <c r="D7" s="34">
        <v>10</v>
      </c>
      <c r="E7" s="34">
        <v>13</v>
      </c>
      <c r="F7" s="34">
        <v>26</v>
      </c>
      <c r="G7" s="34">
        <v>21</v>
      </c>
      <c r="H7" s="34">
        <v>15</v>
      </c>
    </row>
    <row r="8" spans="2:17" ht="17.100000000000001" customHeight="1" thickBot="1" x14ac:dyDescent="0.25">
      <c r="B8" s="33" t="s">
        <v>99</v>
      </c>
      <c r="C8" s="34">
        <v>30</v>
      </c>
      <c r="D8" s="34">
        <v>7</v>
      </c>
      <c r="E8" s="34">
        <v>16</v>
      </c>
      <c r="F8" s="34">
        <v>10</v>
      </c>
      <c r="G8" s="34">
        <v>14</v>
      </c>
      <c r="H8" s="34">
        <v>31</v>
      </c>
    </row>
    <row r="9" spans="2:17" ht="17.100000000000001" customHeight="1" thickBot="1" x14ac:dyDescent="0.25">
      <c r="B9" s="33" t="s">
        <v>26</v>
      </c>
      <c r="C9" s="34">
        <v>27</v>
      </c>
      <c r="D9" s="34">
        <v>9</v>
      </c>
      <c r="E9" s="34">
        <v>37</v>
      </c>
      <c r="F9" s="34">
        <v>42</v>
      </c>
      <c r="G9" s="34">
        <v>52</v>
      </c>
      <c r="H9" s="34">
        <v>36</v>
      </c>
    </row>
    <row r="10" spans="2:17" ht="17.100000000000001" customHeight="1" thickBot="1" x14ac:dyDescent="0.25">
      <c r="B10" s="33" t="s">
        <v>8</v>
      </c>
      <c r="C10" s="34">
        <v>15</v>
      </c>
      <c r="D10" s="34">
        <v>18</v>
      </c>
      <c r="E10" s="34">
        <v>29</v>
      </c>
      <c r="F10" s="34">
        <v>33</v>
      </c>
      <c r="G10" s="34">
        <v>33</v>
      </c>
      <c r="H10" s="34">
        <v>18</v>
      </c>
    </row>
    <row r="11" spans="2:17" ht="17.100000000000001" customHeight="1" thickBot="1" x14ac:dyDescent="0.25">
      <c r="B11" s="33" t="s">
        <v>9</v>
      </c>
      <c r="C11" s="34">
        <v>10</v>
      </c>
      <c r="D11" s="34">
        <v>7</v>
      </c>
      <c r="E11" s="34">
        <v>8</v>
      </c>
      <c r="F11" s="34">
        <v>10</v>
      </c>
      <c r="G11" s="34">
        <v>6</v>
      </c>
      <c r="H11" s="34">
        <v>4</v>
      </c>
    </row>
    <row r="12" spans="2:17" ht="17.100000000000001" customHeight="1" thickBot="1" x14ac:dyDescent="0.25">
      <c r="B12" s="33" t="s">
        <v>32</v>
      </c>
      <c r="C12" s="34">
        <v>28</v>
      </c>
      <c r="D12" s="34">
        <v>24</v>
      </c>
      <c r="E12" s="34">
        <v>35</v>
      </c>
      <c r="F12" s="34">
        <v>23</v>
      </c>
      <c r="G12" s="34">
        <v>49</v>
      </c>
      <c r="H12" s="34">
        <v>44</v>
      </c>
    </row>
    <row r="13" spans="2:17" ht="17.100000000000001" customHeight="1" thickBot="1" x14ac:dyDescent="0.25">
      <c r="B13" s="33" t="s">
        <v>28</v>
      </c>
      <c r="C13" s="34">
        <v>25</v>
      </c>
      <c r="D13" s="34">
        <v>3</v>
      </c>
      <c r="E13" s="34">
        <v>13</v>
      </c>
      <c r="F13" s="34">
        <v>35</v>
      </c>
      <c r="G13" s="34">
        <v>37</v>
      </c>
      <c r="H13" s="34">
        <v>27</v>
      </c>
    </row>
    <row r="14" spans="2:17" ht="17.100000000000001" customHeight="1" thickBot="1" x14ac:dyDescent="0.25">
      <c r="B14" s="33" t="s">
        <v>18</v>
      </c>
      <c r="C14" s="34">
        <v>416</v>
      </c>
      <c r="D14" s="34">
        <v>237</v>
      </c>
      <c r="E14" s="34">
        <v>398</v>
      </c>
      <c r="F14" s="34">
        <v>580</v>
      </c>
      <c r="G14" s="34">
        <v>651</v>
      </c>
      <c r="H14" s="34">
        <v>544</v>
      </c>
    </row>
    <row r="15" spans="2:17" ht="17.100000000000001" customHeight="1" thickBot="1" x14ac:dyDescent="0.25">
      <c r="B15" s="33" t="s">
        <v>27</v>
      </c>
      <c r="C15" s="34">
        <v>88</v>
      </c>
      <c r="D15" s="34">
        <v>116</v>
      </c>
      <c r="E15" s="34">
        <v>90</v>
      </c>
      <c r="F15" s="34">
        <v>101</v>
      </c>
      <c r="G15" s="34">
        <v>127</v>
      </c>
      <c r="H15" s="34">
        <v>141</v>
      </c>
    </row>
    <row r="16" spans="2:17" ht="17.100000000000001" customHeight="1" thickBot="1" x14ac:dyDescent="0.25">
      <c r="B16" s="33" t="s">
        <v>15</v>
      </c>
      <c r="C16" s="34">
        <v>1</v>
      </c>
      <c r="D16" s="34">
        <v>7</v>
      </c>
      <c r="E16" s="34">
        <v>5</v>
      </c>
      <c r="F16" s="34">
        <v>10</v>
      </c>
      <c r="G16" s="34">
        <v>16</v>
      </c>
      <c r="H16" s="34">
        <v>14</v>
      </c>
    </row>
    <row r="17" spans="2:8" ht="17.100000000000001" customHeight="1" thickBot="1" x14ac:dyDescent="0.25">
      <c r="B17" s="33" t="s">
        <v>10</v>
      </c>
      <c r="C17" s="34">
        <v>62</v>
      </c>
      <c r="D17" s="34">
        <v>49</v>
      </c>
      <c r="E17" s="34">
        <v>51</v>
      </c>
      <c r="F17" s="34">
        <v>57</v>
      </c>
      <c r="G17" s="34">
        <v>79</v>
      </c>
      <c r="H17" s="34">
        <v>73</v>
      </c>
    </row>
    <row r="18" spans="2:8" ht="17.100000000000001" customHeight="1" thickBot="1" x14ac:dyDescent="0.25">
      <c r="B18" s="33" t="s">
        <v>100</v>
      </c>
      <c r="C18" s="34">
        <v>106</v>
      </c>
      <c r="D18" s="34">
        <v>104</v>
      </c>
      <c r="E18" s="34">
        <v>155</v>
      </c>
      <c r="F18" s="34">
        <v>186</v>
      </c>
      <c r="G18" s="34">
        <v>197</v>
      </c>
      <c r="H18" s="34">
        <v>182</v>
      </c>
    </row>
    <row r="19" spans="2:8" ht="17.100000000000001" customHeight="1" thickBot="1" x14ac:dyDescent="0.25">
      <c r="B19" s="33" t="s">
        <v>101</v>
      </c>
      <c r="C19" s="34">
        <v>33</v>
      </c>
      <c r="D19" s="34">
        <v>17</v>
      </c>
      <c r="E19" s="34">
        <v>11</v>
      </c>
      <c r="F19" s="34">
        <v>27</v>
      </c>
      <c r="G19" s="34">
        <v>27</v>
      </c>
      <c r="H19" s="34">
        <v>28</v>
      </c>
    </row>
    <row r="20" spans="2:8" ht="17.100000000000001" customHeight="1" thickBot="1" x14ac:dyDescent="0.25">
      <c r="B20" s="33" t="s">
        <v>102</v>
      </c>
      <c r="C20" s="34">
        <v>3</v>
      </c>
      <c r="D20" s="34">
        <v>8</v>
      </c>
      <c r="E20" s="34">
        <v>5</v>
      </c>
      <c r="F20" s="34">
        <v>9</v>
      </c>
      <c r="G20" s="34">
        <v>11</v>
      </c>
      <c r="H20" s="34">
        <v>5</v>
      </c>
    </row>
    <row r="21" spans="2:8" ht="17.100000000000001" customHeight="1" thickBot="1" x14ac:dyDescent="0.25">
      <c r="B21" s="33" t="s">
        <v>29</v>
      </c>
      <c r="C21" s="34">
        <v>36</v>
      </c>
      <c r="D21" s="34">
        <v>33</v>
      </c>
      <c r="E21" s="34">
        <v>45</v>
      </c>
      <c r="F21" s="34">
        <v>30</v>
      </c>
      <c r="G21" s="34">
        <v>83</v>
      </c>
      <c r="H21" s="34">
        <v>54</v>
      </c>
    </row>
    <row r="22" spans="2:8" ht="17.100000000000001" customHeight="1" thickBot="1" x14ac:dyDescent="0.25">
      <c r="B22" s="33" t="s">
        <v>11</v>
      </c>
      <c r="C22" s="34">
        <v>6</v>
      </c>
      <c r="D22" s="34">
        <v>4</v>
      </c>
      <c r="E22" s="34">
        <v>5</v>
      </c>
      <c r="F22" s="34">
        <v>3</v>
      </c>
      <c r="G22" s="34">
        <v>7</v>
      </c>
      <c r="H22" s="34">
        <v>7</v>
      </c>
    </row>
    <row r="23" spans="2:8" ht="17.100000000000001" customHeight="1" thickBot="1" x14ac:dyDescent="0.25">
      <c r="B23" s="54" t="s">
        <v>16</v>
      </c>
      <c r="C23" s="53">
        <f t="shared" ref="C23" si="0">SUM(C6:C22)</f>
        <v>1032</v>
      </c>
      <c r="D23" s="53">
        <f>SUM(D6:D22)</f>
        <v>708</v>
      </c>
      <c r="E23" s="53">
        <f>SUM(E6:E22)</f>
        <v>1019</v>
      </c>
      <c r="F23" s="53">
        <f>SUM(F6:F22)</f>
        <v>1304</v>
      </c>
      <c r="G23" s="53">
        <f>SUM(G6:G22)</f>
        <v>1526</v>
      </c>
      <c r="H23" s="53">
        <f>SUM(H6:H22)</f>
        <v>1349</v>
      </c>
    </row>
    <row r="24" spans="2:8" ht="30" customHeight="1" x14ac:dyDescent="0.2"/>
    <row r="25" spans="2:8" ht="42" customHeight="1" x14ac:dyDescent="0.2">
      <c r="B25" s="55"/>
      <c r="C25" s="55"/>
      <c r="D25" s="55"/>
      <c r="E25" s="55"/>
    </row>
    <row r="27" spans="2:8" ht="39" customHeight="1" x14ac:dyDescent="0.2">
      <c r="C27" s="32" t="s">
        <v>113</v>
      </c>
      <c r="D27" s="32" t="s">
        <v>180</v>
      </c>
    </row>
    <row r="28" spans="2:8" ht="17.100000000000001" customHeight="1" thickBot="1" x14ac:dyDescent="0.25">
      <c r="B28" s="33" t="s">
        <v>30</v>
      </c>
      <c r="C28" s="35">
        <f>+IF(C6&gt;0,(G6-C6)/C6,"-")</f>
        <v>-2.5210084033613446E-2</v>
      </c>
      <c r="D28" s="35">
        <f>+IF(D6&gt;0,(H6-D6)/D6,"-")</f>
        <v>1.290909090909091</v>
      </c>
    </row>
    <row r="29" spans="2:8" ht="17.100000000000001" customHeight="1" thickBot="1" x14ac:dyDescent="0.25">
      <c r="B29" s="33" t="s">
        <v>31</v>
      </c>
      <c r="C29" s="35">
        <f t="shared" ref="C29:C45" si="1">+IF(C7&gt;0,(G7-C7)/C7,"-")</f>
        <v>-0.22222222222222221</v>
      </c>
      <c r="D29" s="35">
        <f t="shared" ref="D29:D45" si="2">+IF(D7&gt;0,(H7-D7)/D7,"-")</f>
        <v>0.5</v>
      </c>
    </row>
    <row r="30" spans="2:8" ht="17.100000000000001" customHeight="1" thickBot="1" x14ac:dyDescent="0.25">
      <c r="B30" s="33" t="s">
        <v>99</v>
      </c>
      <c r="C30" s="35">
        <f t="shared" si="1"/>
        <v>-0.53333333333333333</v>
      </c>
      <c r="D30" s="35">
        <f t="shared" si="2"/>
        <v>3.4285714285714284</v>
      </c>
    </row>
    <row r="31" spans="2:8" ht="17.100000000000001" customHeight="1" thickBot="1" x14ac:dyDescent="0.25">
      <c r="B31" s="33" t="s">
        <v>26</v>
      </c>
      <c r="C31" s="35">
        <f t="shared" si="1"/>
        <v>0.92592592592592593</v>
      </c>
      <c r="D31" s="35">
        <f t="shared" si="2"/>
        <v>3</v>
      </c>
    </row>
    <row r="32" spans="2:8" ht="17.100000000000001" customHeight="1" thickBot="1" x14ac:dyDescent="0.25">
      <c r="B32" s="33" t="s">
        <v>8</v>
      </c>
      <c r="C32" s="35">
        <f t="shared" si="1"/>
        <v>1.2</v>
      </c>
      <c r="D32" s="35">
        <f t="shared" si="2"/>
        <v>0</v>
      </c>
    </row>
    <row r="33" spans="2:4" ht="17.100000000000001" customHeight="1" thickBot="1" x14ac:dyDescent="0.25">
      <c r="B33" s="33" t="s">
        <v>9</v>
      </c>
      <c r="C33" s="35">
        <f t="shared" si="1"/>
        <v>-0.4</v>
      </c>
      <c r="D33" s="35">
        <f t="shared" si="2"/>
        <v>-0.42857142857142855</v>
      </c>
    </row>
    <row r="34" spans="2:4" ht="17.100000000000001" customHeight="1" thickBot="1" x14ac:dyDescent="0.25">
      <c r="B34" s="33" t="s">
        <v>32</v>
      </c>
      <c r="C34" s="35">
        <f t="shared" si="1"/>
        <v>0.75</v>
      </c>
      <c r="D34" s="35">
        <f t="shared" si="2"/>
        <v>0.83333333333333337</v>
      </c>
    </row>
    <row r="35" spans="2:4" ht="17.100000000000001" customHeight="1" thickBot="1" x14ac:dyDescent="0.25">
      <c r="B35" s="33" t="s">
        <v>28</v>
      </c>
      <c r="C35" s="35">
        <f t="shared" si="1"/>
        <v>0.48</v>
      </c>
      <c r="D35" s="35">
        <f t="shared" si="2"/>
        <v>8</v>
      </c>
    </row>
    <row r="36" spans="2:4" ht="17.100000000000001" customHeight="1" thickBot="1" x14ac:dyDescent="0.25">
      <c r="B36" s="33" t="s">
        <v>18</v>
      </c>
      <c r="C36" s="35">
        <f t="shared" si="1"/>
        <v>0.56490384615384615</v>
      </c>
      <c r="D36" s="35">
        <f t="shared" si="2"/>
        <v>1.2953586497890295</v>
      </c>
    </row>
    <row r="37" spans="2:4" ht="17.100000000000001" customHeight="1" thickBot="1" x14ac:dyDescent="0.25">
      <c r="B37" s="33" t="s">
        <v>27</v>
      </c>
      <c r="C37" s="35">
        <f t="shared" si="1"/>
        <v>0.44318181818181818</v>
      </c>
      <c r="D37" s="35">
        <f t="shared" si="2"/>
        <v>0.21551724137931033</v>
      </c>
    </row>
    <row r="38" spans="2:4" ht="17.100000000000001" customHeight="1" thickBot="1" x14ac:dyDescent="0.25">
      <c r="B38" s="33" t="s">
        <v>15</v>
      </c>
      <c r="C38" s="35">
        <f t="shared" si="1"/>
        <v>15</v>
      </c>
      <c r="D38" s="35">
        <f t="shared" si="2"/>
        <v>1</v>
      </c>
    </row>
    <row r="39" spans="2:4" ht="17.100000000000001" customHeight="1" thickBot="1" x14ac:dyDescent="0.25">
      <c r="B39" s="33" t="s">
        <v>10</v>
      </c>
      <c r="C39" s="35">
        <f t="shared" si="1"/>
        <v>0.27419354838709675</v>
      </c>
      <c r="D39" s="35">
        <f t="shared" si="2"/>
        <v>0.48979591836734693</v>
      </c>
    </row>
    <row r="40" spans="2:4" ht="17.100000000000001" customHeight="1" thickBot="1" x14ac:dyDescent="0.25">
      <c r="B40" s="33" t="s">
        <v>100</v>
      </c>
      <c r="C40" s="35">
        <f t="shared" si="1"/>
        <v>0.85849056603773588</v>
      </c>
      <c r="D40" s="35">
        <f t="shared" si="2"/>
        <v>0.75</v>
      </c>
    </row>
    <row r="41" spans="2:4" ht="17.100000000000001" customHeight="1" thickBot="1" x14ac:dyDescent="0.25">
      <c r="B41" s="33" t="s">
        <v>101</v>
      </c>
      <c r="C41" s="35">
        <f t="shared" si="1"/>
        <v>-0.18181818181818182</v>
      </c>
      <c r="D41" s="35">
        <f t="shared" si="2"/>
        <v>0.6470588235294118</v>
      </c>
    </row>
    <row r="42" spans="2:4" ht="17.25" customHeight="1" thickBot="1" x14ac:dyDescent="0.25">
      <c r="B42" s="33" t="s">
        <v>102</v>
      </c>
      <c r="C42" s="35">
        <f t="shared" si="1"/>
        <v>2.6666666666666665</v>
      </c>
      <c r="D42" s="35">
        <f t="shared" si="2"/>
        <v>-0.375</v>
      </c>
    </row>
    <row r="43" spans="2:4" ht="17.100000000000001" customHeight="1" thickBot="1" x14ac:dyDescent="0.25">
      <c r="B43" s="33" t="s">
        <v>29</v>
      </c>
      <c r="C43" s="35">
        <f t="shared" si="1"/>
        <v>1.3055555555555556</v>
      </c>
      <c r="D43" s="35">
        <f t="shared" si="2"/>
        <v>0.63636363636363635</v>
      </c>
    </row>
    <row r="44" spans="2:4" ht="17.100000000000001" customHeight="1" thickBot="1" x14ac:dyDescent="0.25">
      <c r="B44" s="33" t="s">
        <v>11</v>
      </c>
      <c r="C44" s="35">
        <f t="shared" si="1"/>
        <v>0.16666666666666666</v>
      </c>
      <c r="D44" s="35">
        <f t="shared" si="2"/>
        <v>0.75</v>
      </c>
    </row>
    <row r="45" spans="2:4" ht="17.100000000000001" customHeight="1" thickBot="1" x14ac:dyDescent="0.25">
      <c r="B45" s="54" t="s">
        <v>16</v>
      </c>
      <c r="C45" s="56">
        <f t="shared" si="1"/>
        <v>0.47868217054263568</v>
      </c>
      <c r="D45" s="56">
        <f t="shared" si="2"/>
        <v>0.90536723163841804</v>
      </c>
    </row>
  </sheetData>
  <phoneticPr fontId="8" type="noConversion"/>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election activeCell="D41" sqref="D41"/>
    </sheetView>
  </sheetViews>
  <sheetFormatPr baseColWidth="10" defaultRowHeight="12.75" x14ac:dyDescent="0.2"/>
  <cols>
    <col min="1" max="1" width="8.7109375" style="7" customWidth="1"/>
    <col min="2" max="2" width="33.42578125" style="7" customWidth="1"/>
    <col min="3" max="52" width="12.28515625" style="7" customWidth="1"/>
    <col min="53" max="16384" width="11.42578125" style="7"/>
  </cols>
  <sheetData>
    <row r="2" spans="2:17" ht="40.5" customHeight="1" x14ac:dyDescent="0.25">
      <c r="B2" s="24"/>
      <c r="Q2" s="16"/>
    </row>
    <row r="3" spans="2:17" s="25" customFormat="1" ht="28.5" customHeight="1" x14ac:dyDescent="0.2">
      <c r="B3" s="44"/>
      <c r="C3" s="43"/>
    </row>
    <row r="5" spans="2:17" ht="39" customHeight="1" x14ac:dyDescent="0.2">
      <c r="C5" s="31" t="s">
        <v>103</v>
      </c>
      <c r="D5" s="31" t="s">
        <v>104</v>
      </c>
      <c r="E5" s="31" t="s">
        <v>109</v>
      </c>
      <c r="F5" s="52" t="s">
        <v>110</v>
      </c>
      <c r="G5" s="31" t="s">
        <v>111</v>
      </c>
      <c r="H5" s="31" t="s">
        <v>177</v>
      </c>
    </row>
    <row r="6" spans="2:17" ht="17.100000000000001" customHeight="1" thickBot="1" x14ac:dyDescent="0.25">
      <c r="B6" s="33" t="s">
        <v>30</v>
      </c>
      <c r="C6" s="34">
        <v>18</v>
      </c>
      <c r="D6" s="34">
        <v>12</v>
      </c>
      <c r="E6" s="34">
        <v>18</v>
      </c>
      <c r="F6" s="34">
        <v>15</v>
      </c>
      <c r="G6" s="34">
        <v>41</v>
      </c>
      <c r="H6" s="34">
        <v>39</v>
      </c>
    </row>
    <row r="7" spans="2:17" ht="17.100000000000001" customHeight="1" thickBot="1" x14ac:dyDescent="0.25">
      <c r="B7" s="33" t="s">
        <v>31</v>
      </c>
      <c r="C7" s="34">
        <v>15</v>
      </c>
      <c r="D7" s="34">
        <v>5</v>
      </c>
      <c r="E7" s="34">
        <v>19</v>
      </c>
      <c r="F7" s="34">
        <v>19</v>
      </c>
      <c r="G7" s="34">
        <v>32</v>
      </c>
      <c r="H7" s="34">
        <v>27</v>
      </c>
    </row>
    <row r="8" spans="2:17" ht="17.100000000000001" customHeight="1" thickBot="1" x14ac:dyDescent="0.25">
      <c r="B8" s="33" t="s">
        <v>99</v>
      </c>
      <c r="C8" s="34">
        <v>21</v>
      </c>
      <c r="D8" s="34">
        <v>3</v>
      </c>
      <c r="E8" s="34">
        <v>11</v>
      </c>
      <c r="F8" s="34">
        <v>16</v>
      </c>
      <c r="G8" s="34">
        <v>23</v>
      </c>
      <c r="H8" s="34">
        <v>20</v>
      </c>
    </row>
    <row r="9" spans="2:17" ht="17.100000000000001" customHeight="1" thickBot="1" x14ac:dyDescent="0.25">
      <c r="B9" s="33" t="s">
        <v>26</v>
      </c>
      <c r="C9" s="34">
        <v>8</v>
      </c>
      <c r="D9" s="34">
        <v>3</v>
      </c>
      <c r="E9" s="34">
        <v>6</v>
      </c>
      <c r="F9" s="34">
        <v>4</v>
      </c>
      <c r="G9" s="34">
        <v>12</v>
      </c>
      <c r="H9" s="34">
        <v>11</v>
      </c>
    </row>
    <row r="10" spans="2:17" ht="17.100000000000001" customHeight="1" thickBot="1" x14ac:dyDescent="0.25">
      <c r="B10" s="33" t="s">
        <v>8</v>
      </c>
      <c r="C10" s="34">
        <v>2</v>
      </c>
      <c r="D10" s="34">
        <v>3</v>
      </c>
      <c r="E10" s="34">
        <v>5</v>
      </c>
      <c r="F10" s="34">
        <v>11</v>
      </c>
      <c r="G10" s="34">
        <v>20</v>
      </c>
      <c r="H10" s="34">
        <v>12</v>
      </c>
    </row>
    <row r="11" spans="2:17" ht="17.100000000000001" customHeight="1" thickBot="1" x14ac:dyDescent="0.25">
      <c r="B11" s="33" t="s">
        <v>9</v>
      </c>
      <c r="C11" s="34">
        <v>8</v>
      </c>
      <c r="D11" s="34">
        <v>2</v>
      </c>
      <c r="E11" s="34">
        <v>7</v>
      </c>
      <c r="F11" s="34">
        <v>6</v>
      </c>
      <c r="G11" s="34">
        <v>7</v>
      </c>
      <c r="H11" s="34">
        <v>8</v>
      </c>
    </row>
    <row r="12" spans="2:17" ht="17.100000000000001" customHeight="1" thickBot="1" x14ac:dyDescent="0.25">
      <c r="B12" s="33" t="s">
        <v>32</v>
      </c>
      <c r="C12" s="34">
        <v>4</v>
      </c>
      <c r="D12" s="34">
        <v>5</v>
      </c>
      <c r="E12" s="34">
        <v>12</v>
      </c>
      <c r="F12" s="34">
        <v>13</v>
      </c>
      <c r="G12" s="34">
        <v>30</v>
      </c>
      <c r="H12" s="34">
        <v>16</v>
      </c>
    </row>
    <row r="13" spans="2:17" ht="17.100000000000001" customHeight="1" thickBot="1" x14ac:dyDescent="0.25">
      <c r="B13" s="33" t="s">
        <v>28</v>
      </c>
      <c r="C13" s="34">
        <v>16</v>
      </c>
      <c r="D13" s="34">
        <v>15</v>
      </c>
      <c r="E13" s="34">
        <v>12</v>
      </c>
      <c r="F13" s="34">
        <v>9</v>
      </c>
      <c r="G13" s="34">
        <v>43</v>
      </c>
      <c r="H13" s="34">
        <v>26</v>
      </c>
    </row>
    <row r="14" spans="2:17" ht="17.100000000000001" customHeight="1" thickBot="1" x14ac:dyDescent="0.25">
      <c r="B14" s="33" t="s">
        <v>18</v>
      </c>
      <c r="C14" s="34">
        <v>141</v>
      </c>
      <c r="D14" s="34">
        <v>59</v>
      </c>
      <c r="E14" s="34">
        <v>117</v>
      </c>
      <c r="F14" s="34">
        <v>156</v>
      </c>
      <c r="G14" s="34">
        <v>311</v>
      </c>
      <c r="H14" s="34">
        <v>209</v>
      </c>
    </row>
    <row r="15" spans="2:17" ht="17.100000000000001" customHeight="1" thickBot="1" x14ac:dyDescent="0.25">
      <c r="B15" s="33" t="s">
        <v>27</v>
      </c>
      <c r="C15" s="34">
        <v>95</v>
      </c>
      <c r="D15" s="34">
        <v>74</v>
      </c>
      <c r="E15" s="34">
        <v>74</v>
      </c>
      <c r="F15" s="34">
        <v>156</v>
      </c>
      <c r="G15" s="34">
        <v>177</v>
      </c>
      <c r="H15" s="34">
        <v>117</v>
      </c>
    </row>
    <row r="16" spans="2:17" ht="17.100000000000001" customHeight="1" thickBot="1" x14ac:dyDescent="0.25">
      <c r="B16" s="33" t="s">
        <v>15</v>
      </c>
      <c r="C16" s="34">
        <v>4</v>
      </c>
      <c r="D16" s="34">
        <v>2</v>
      </c>
      <c r="E16" s="34">
        <v>5</v>
      </c>
      <c r="F16" s="34">
        <v>6</v>
      </c>
      <c r="G16" s="34">
        <v>7</v>
      </c>
      <c r="H16" s="34">
        <v>5</v>
      </c>
    </row>
    <row r="17" spans="2:8" ht="17.100000000000001" customHeight="1" thickBot="1" x14ac:dyDescent="0.25">
      <c r="B17" s="33" t="s">
        <v>10</v>
      </c>
      <c r="C17" s="34">
        <v>9</v>
      </c>
      <c r="D17" s="34">
        <v>4</v>
      </c>
      <c r="E17" s="34">
        <v>11</v>
      </c>
      <c r="F17" s="34">
        <v>15</v>
      </c>
      <c r="G17" s="34">
        <v>10</v>
      </c>
      <c r="H17" s="34">
        <v>17</v>
      </c>
    </row>
    <row r="18" spans="2:8" ht="17.100000000000001" customHeight="1" thickBot="1" x14ac:dyDescent="0.25">
      <c r="B18" s="33" t="s">
        <v>100</v>
      </c>
      <c r="C18" s="34">
        <v>98</v>
      </c>
      <c r="D18" s="34">
        <v>67</v>
      </c>
      <c r="E18" s="34">
        <v>172</v>
      </c>
      <c r="F18" s="34">
        <v>190</v>
      </c>
      <c r="G18" s="34">
        <v>210</v>
      </c>
      <c r="H18" s="34">
        <v>291</v>
      </c>
    </row>
    <row r="19" spans="2:8" ht="17.100000000000001" customHeight="1" thickBot="1" x14ac:dyDescent="0.25">
      <c r="B19" s="33" t="s">
        <v>101</v>
      </c>
      <c r="C19" s="34">
        <v>3</v>
      </c>
      <c r="D19" s="34">
        <v>0</v>
      </c>
      <c r="E19" s="34">
        <v>1</v>
      </c>
      <c r="F19" s="34">
        <v>0</v>
      </c>
      <c r="G19" s="34">
        <v>7</v>
      </c>
      <c r="H19" s="34">
        <v>8</v>
      </c>
    </row>
    <row r="20" spans="2:8" ht="17.100000000000001" customHeight="1" thickBot="1" x14ac:dyDescent="0.25">
      <c r="B20" s="33" t="s">
        <v>102</v>
      </c>
      <c r="C20" s="34">
        <v>1</v>
      </c>
      <c r="D20" s="34">
        <v>2</v>
      </c>
      <c r="E20" s="34">
        <v>2</v>
      </c>
      <c r="F20" s="34">
        <v>1</v>
      </c>
      <c r="G20" s="34">
        <v>2</v>
      </c>
      <c r="H20" s="34">
        <v>3</v>
      </c>
    </row>
    <row r="21" spans="2:8" ht="17.100000000000001" customHeight="1" thickBot="1" x14ac:dyDescent="0.25">
      <c r="B21" s="33" t="s">
        <v>29</v>
      </c>
      <c r="C21" s="34">
        <v>26</v>
      </c>
      <c r="D21" s="34">
        <v>21</v>
      </c>
      <c r="E21" s="34">
        <v>38</v>
      </c>
      <c r="F21" s="34">
        <v>26</v>
      </c>
      <c r="G21" s="34">
        <v>71</v>
      </c>
      <c r="H21" s="34">
        <v>39</v>
      </c>
    </row>
    <row r="22" spans="2:8" ht="17.100000000000001" customHeight="1" thickBot="1" x14ac:dyDescent="0.25">
      <c r="B22" s="33" t="s">
        <v>11</v>
      </c>
      <c r="C22" s="34">
        <v>3</v>
      </c>
      <c r="D22" s="34">
        <v>1</v>
      </c>
      <c r="E22" s="34">
        <v>4</v>
      </c>
      <c r="F22" s="34">
        <v>16</v>
      </c>
      <c r="G22" s="34">
        <v>10</v>
      </c>
      <c r="H22" s="34">
        <v>10</v>
      </c>
    </row>
    <row r="23" spans="2:8" ht="17.100000000000001" customHeight="1" thickBot="1" x14ac:dyDescent="0.25">
      <c r="B23" s="54" t="s">
        <v>16</v>
      </c>
      <c r="C23" s="53">
        <f t="shared" ref="C23:H23" si="0">SUM(C6:C22)</f>
        <v>472</v>
      </c>
      <c r="D23" s="53">
        <f t="shared" si="0"/>
        <v>278</v>
      </c>
      <c r="E23" s="53">
        <f t="shared" si="0"/>
        <v>514</v>
      </c>
      <c r="F23" s="53">
        <f t="shared" si="0"/>
        <v>659</v>
      </c>
      <c r="G23" s="53">
        <f t="shared" si="0"/>
        <v>1013</v>
      </c>
      <c r="H23" s="53">
        <f t="shared" si="0"/>
        <v>858</v>
      </c>
    </row>
    <row r="24" spans="2:8" ht="24" customHeight="1" x14ac:dyDescent="0.2">
      <c r="H24" s="7" t="s">
        <v>181</v>
      </c>
    </row>
    <row r="25" spans="2:8" ht="32.25" customHeight="1" x14ac:dyDescent="0.2">
      <c r="B25" s="55"/>
      <c r="C25" s="55"/>
      <c r="D25" s="55"/>
      <c r="E25" s="55"/>
    </row>
    <row r="27" spans="2:8" ht="39" customHeight="1" x14ac:dyDescent="0.2">
      <c r="C27" s="32" t="s">
        <v>113</v>
      </c>
      <c r="D27" s="32" t="s">
        <v>180</v>
      </c>
    </row>
    <row r="28" spans="2:8" ht="17.100000000000001" customHeight="1" thickBot="1" x14ac:dyDescent="0.25">
      <c r="B28" s="33" t="s">
        <v>30</v>
      </c>
      <c r="C28" s="35">
        <f>+IF(C6&gt;0,(G6-C6)/C6,"-")</f>
        <v>1.2777777777777777</v>
      </c>
      <c r="D28" s="35">
        <f>+IF(D6&gt;0,(H6-D6)/D6,"-")</f>
        <v>2.25</v>
      </c>
    </row>
    <row r="29" spans="2:8" ht="17.100000000000001" customHeight="1" thickBot="1" x14ac:dyDescent="0.25">
      <c r="B29" s="33" t="s">
        <v>31</v>
      </c>
      <c r="C29" s="35">
        <f t="shared" ref="C29:C45" si="1">+IF(C7&gt;0,(G7-C7)/C7,"-")</f>
        <v>1.1333333333333333</v>
      </c>
      <c r="D29" s="35">
        <f t="shared" ref="D29:D45" si="2">+IF(D7&gt;0,(H7-D7)/D7,"-")</f>
        <v>4.4000000000000004</v>
      </c>
    </row>
    <row r="30" spans="2:8" ht="17.100000000000001" customHeight="1" thickBot="1" x14ac:dyDescent="0.25">
      <c r="B30" s="33" t="s">
        <v>99</v>
      </c>
      <c r="C30" s="35">
        <f t="shared" si="1"/>
        <v>9.5238095238095233E-2</v>
      </c>
      <c r="D30" s="35">
        <f t="shared" si="2"/>
        <v>5.666666666666667</v>
      </c>
    </row>
    <row r="31" spans="2:8" ht="17.100000000000001" customHeight="1" thickBot="1" x14ac:dyDescent="0.25">
      <c r="B31" s="33" t="s">
        <v>26</v>
      </c>
      <c r="C31" s="35">
        <f t="shared" si="1"/>
        <v>0.5</v>
      </c>
      <c r="D31" s="35">
        <f t="shared" si="2"/>
        <v>2.6666666666666665</v>
      </c>
    </row>
    <row r="32" spans="2:8" ht="17.100000000000001" customHeight="1" thickBot="1" x14ac:dyDescent="0.25">
      <c r="B32" s="33" t="s">
        <v>8</v>
      </c>
      <c r="C32" s="35">
        <f t="shared" si="1"/>
        <v>9</v>
      </c>
      <c r="D32" s="35">
        <f t="shared" si="2"/>
        <v>3</v>
      </c>
    </row>
    <row r="33" spans="2:4" ht="17.100000000000001" customHeight="1" thickBot="1" x14ac:dyDescent="0.25">
      <c r="B33" s="33" t="s">
        <v>9</v>
      </c>
      <c r="C33" s="35">
        <f t="shared" si="1"/>
        <v>-0.125</v>
      </c>
      <c r="D33" s="35">
        <f t="shared" si="2"/>
        <v>3</v>
      </c>
    </row>
    <row r="34" spans="2:4" ht="17.100000000000001" customHeight="1" thickBot="1" x14ac:dyDescent="0.25">
      <c r="B34" s="33" t="s">
        <v>32</v>
      </c>
      <c r="C34" s="35">
        <f t="shared" si="1"/>
        <v>6.5</v>
      </c>
      <c r="D34" s="35">
        <f t="shared" si="2"/>
        <v>2.2000000000000002</v>
      </c>
    </row>
    <row r="35" spans="2:4" ht="17.100000000000001" customHeight="1" thickBot="1" x14ac:dyDescent="0.25">
      <c r="B35" s="33" t="s">
        <v>28</v>
      </c>
      <c r="C35" s="35">
        <f t="shared" si="1"/>
        <v>1.6875</v>
      </c>
      <c r="D35" s="35">
        <f t="shared" si="2"/>
        <v>0.73333333333333328</v>
      </c>
    </row>
    <row r="36" spans="2:4" ht="17.100000000000001" customHeight="1" thickBot="1" x14ac:dyDescent="0.25">
      <c r="B36" s="33" t="s">
        <v>18</v>
      </c>
      <c r="C36" s="35">
        <f t="shared" si="1"/>
        <v>1.2056737588652482</v>
      </c>
      <c r="D36" s="35">
        <f t="shared" si="2"/>
        <v>2.5423728813559321</v>
      </c>
    </row>
    <row r="37" spans="2:4" ht="17.100000000000001" customHeight="1" thickBot="1" x14ac:dyDescent="0.25">
      <c r="B37" s="33" t="s">
        <v>27</v>
      </c>
      <c r="C37" s="35">
        <f t="shared" si="1"/>
        <v>0.86315789473684212</v>
      </c>
      <c r="D37" s="35">
        <f t="shared" si="2"/>
        <v>0.58108108108108103</v>
      </c>
    </row>
    <row r="38" spans="2:4" ht="17.100000000000001" customHeight="1" thickBot="1" x14ac:dyDescent="0.25">
      <c r="B38" s="33" t="s">
        <v>15</v>
      </c>
      <c r="C38" s="35">
        <f t="shared" si="1"/>
        <v>0.75</v>
      </c>
      <c r="D38" s="35">
        <f t="shared" si="2"/>
        <v>1.5</v>
      </c>
    </row>
    <row r="39" spans="2:4" ht="17.100000000000001" customHeight="1" thickBot="1" x14ac:dyDescent="0.25">
      <c r="B39" s="33" t="s">
        <v>10</v>
      </c>
      <c r="C39" s="35">
        <f t="shared" si="1"/>
        <v>0.1111111111111111</v>
      </c>
      <c r="D39" s="35">
        <f t="shared" si="2"/>
        <v>3.25</v>
      </c>
    </row>
    <row r="40" spans="2:4" ht="17.100000000000001" customHeight="1" thickBot="1" x14ac:dyDescent="0.25">
      <c r="B40" s="33" t="s">
        <v>100</v>
      </c>
      <c r="C40" s="35">
        <f t="shared" si="1"/>
        <v>1.1428571428571428</v>
      </c>
      <c r="D40" s="35">
        <f t="shared" si="2"/>
        <v>3.3432835820895521</v>
      </c>
    </row>
    <row r="41" spans="2:4" ht="17.100000000000001" customHeight="1" thickBot="1" x14ac:dyDescent="0.25">
      <c r="B41" s="33" t="s">
        <v>101</v>
      </c>
      <c r="C41" s="35">
        <f t="shared" si="1"/>
        <v>1.3333333333333333</v>
      </c>
      <c r="D41" s="66" t="str">
        <f t="shared" si="2"/>
        <v>-</v>
      </c>
    </row>
    <row r="42" spans="2:4" ht="17.100000000000001" customHeight="1" thickBot="1" x14ac:dyDescent="0.25">
      <c r="B42" s="33" t="s">
        <v>102</v>
      </c>
      <c r="C42" s="35">
        <f t="shared" si="1"/>
        <v>1</v>
      </c>
      <c r="D42" s="35">
        <f t="shared" si="2"/>
        <v>0.5</v>
      </c>
    </row>
    <row r="43" spans="2:4" ht="17.100000000000001" customHeight="1" thickBot="1" x14ac:dyDescent="0.25">
      <c r="B43" s="33" t="s">
        <v>29</v>
      </c>
      <c r="C43" s="35">
        <f t="shared" si="1"/>
        <v>1.7307692307692308</v>
      </c>
      <c r="D43" s="35">
        <f t="shared" si="2"/>
        <v>0.8571428571428571</v>
      </c>
    </row>
    <row r="44" spans="2:4" ht="17.100000000000001" customHeight="1" thickBot="1" x14ac:dyDescent="0.25">
      <c r="B44" s="33" t="s">
        <v>11</v>
      </c>
      <c r="C44" s="35">
        <f t="shared" si="1"/>
        <v>2.3333333333333335</v>
      </c>
      <c r="D44" s="35">
        <f t="shared" si="2"/>
        <v>9</v>
      </c>
    </row>
    <row r="45" spans="2:4" ht="17.100000000000001" customHeight="1" thickBot="1" x14ac:dyDescent="0.25">
      <c r="B45" s="54" t="s">
        <v>16</v>
      </c>
      <c r="C45" s="56">
        <f t="shared" si="1"/>
        <v>1.146186440677966</v>
      </c>
      <c r="D45" s="56">
        <f t="shared" si="2"/>
        <v>2.0863309352517985</v>
      </c>
    </row>
  </sheetData>
  <phoneticPr fontId="8"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style="28" customWidth="1"/>
    <col min="2" max="2" width="33.7109375" style="28" customWidth="1"/>
    <col min="3" max="20" width="12.28515625" style="28" customWidth="1"/>
    <col min="21" max="21" width="12.140625" style="28" customWidth="1"/>
    <col min="22" max="54" width="12.28515625" style="28" customWidth="1"/>
    <col min="55" max="16384" width="11.42578125" style="28"/>
  </cols>
  <sheetData>
    <row r="1" spans="1:3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40.5" customHeight="1" x14ac:dyDescent="0.25">
      <c r="A2" s="7"/>
      <c r="B2" s="24"/>
      <c r="C2" s="26"/>
      <c r="D2" s="26"/>
      <c r="E2" s="7"/>
      <c r="F2" s="7"/>
      <c r="G2" s="7"/>
      <c r="H2" s="7"/>
      <c r="I2" s="7"/>
      <c r="J2" s="7"/>
      <c r="K2" s="7"/>
      <c r="L2" s="7"/>
      <c r="M2" s="7"/>
      <c r="N2" s="7"/>
      <c r="O2" s="7"/>
      <c r="P2" s="7"/>
      <c r="Q2" s="16"/>
      <c r="R2" s="7"/>
      <c r="S2" s="7"/>
      <c r="T2" s="7"/>
      <c r="U2" s="7"/>
      <c r="V2" s="7"/>
      <c r="W2" s="7"/>
      <c r="X2" s="7"/>
      <c r="Y2" s="7"/>
      <c r="Z2" s="7"/>
      <c r="AA2" s="7"/>
      <c r="AB2" s="7"/>
      <c r="AC2" s="7"/>
      <c r="AD2" s="7"/>
      <c r="AE2" s="7"/>
    </row>
    <row r="3" spans="1:31" s="45" customFormat="1" ht="28.5" customHeight="1" x14ac:dyDescent="0.2">
      <c r="A3" s="25"/>
      <c r="B3" s="44"/>
      <c r="C3" s="43"/>
      <c r="D3" s="43"/>
      <c r="E3" s="25"/>
      <c r="F3" s="25"/>
      <c r="G3" s="25"/>
      <c r="H3" s="25"/>
      <c r="I3" s="25"/>
      <c r="J3" s="25"/>
      <c r="K3" s="25"/>
      <c r="L3" s="25"/>
      <c r="M3" s="25"/>
      <c r="N3" s="25"/>
      <c r="O3" s="25"/>
      <c r="P3" s="25"/>
      <c r="Q3" s="25"/>
      <c r="R3" s="25"/>
      <c r="S3" s="25"/>
      <c r="T3" s="25"/>
      <c r="U3" s="25"/>
      <c r="V3" s="25"/>
      <c r="W3" s="25"/>
      <c r="X3" s="25"/>
      <c r="Y3" s="25"/>
      <c r="Z3" s="25"/>
      <c r="AA3" s="25"/>
      <c r="AB3" s="25"/>
      <c r="AC3" s="25"/>
      <c r="AD3" s="25"/>
      <c r="AE3" s="25"/>
    </row>
    <row r="4" spans="1:3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ht="39" customHeight="1" x14ac:dyDescent="0.2">
      <c r="A5" s="7"/>
      <c r="B5" s="7"/>
      <c r="C5" s="31" t="s">
        <v>103</v>
      </c>
      <c r="D5" s="31" t="s">
        <v>104</v>
      </c>
      <c r="E5" s="31" t="s">
        <v>109</v>
      </c>
      <c r="F5" s="52" t="s">
        <v>110</v>
      </c>
      <c r="G5" s="31" t="s">
        <v>111</v>
      </c>
      <c r="H5" s="31" t="s">
        <v>177</v>
      </c>
      <c r="I5" s="7"/>
      <c r="J5" s="7"/>
      <c r="K5" s="7"/>
      <c r="L5" s="7"/>
      <c r="M5" s="7"/>
      <c r="N5" s="7"/>
      <c r="O5" s="7"/>
      <c r="P5" s="7"/>
      <c r="Q5" s="7"/>
    </row>
    <row r="6" spans="1:31" ht="17.100000000000001" customHeight="1" thickBot="1" x14ac:dyDescent="0.25">
      <c r="A6" s="7"/>
      <c r="B6" s="33" t="s">
        <v>30</v>
      </c>
      <c r="C6" s="62">
        <v>16</v>
      </c>
      <c r="D6" s="34">
        <v>12</v>
      </c>
      <c r="E6" s="34">
        <v>18</v>
      </c>
      <c r="F6" s="62">
        <v>22</v>
      </c>
      <c r="G6" s="62">
        <v>20</v>
      </c>
      <c r="H6" s="62">
        <v>27</v>
      </c>
      <c r="I6" s="7"/>
      <c r="J6" s="7"/>
      <c r="K6" s="7"/>
      <c r="L6" s="7"/>
      <c r="M6" s="7"/>
      <c r="N6" s="7"/>
      <c r="O6" s="7"/>
      <c r="P6" s="7"/>
      <c r="Q6" s="7"/>
    </row>
    <row r="7" spans="1:31" ht="17.100000000000001" customHeight="1" thickBot="1" x14ac:dyDescent="0.25">
      <c r="A7" s="7"/>
      <c r="B7" s="33" t="s">
        <v>31</v>
      </c>
      <c r="C7" s="62">
        <v>6</v>
      </c>
      <c r="D7" s="34">
        <v>0</v>
      </c>
      <c r="E7" s="34">
        <v>1</v>
      </c>
      <c r="F7" s="62">
        <v>4</v>
      </c>
      <c r="G7" s="62">
        <v>3</v>
      </c>
      <c r="H7" s="62">
        <v>6</v>
      </c>
      <c r="I7" s="7"/>
      <c r="J7" s="7"/>
      <c r="K7" s="7"/>
      <c r="L7" s="7"/>
      <c r="M7" s="7"/>
      <c r="N7" s="7"/>
      <c r="O7" s="7"/>
      <c r="P7" s="7"/>
      <c r="Q7" s="7"/>
    </row>
    <row r="8" spans="1:31" ht="17.100000000000001" customHeight="1" thickBot="1" x14ac:dyDescent="0.25">
      <c r="A8" s="7"/>
      <c r="B8" s="33" t="s">
        <v>99</v>
      </c>
      <c r="C8" s="62">
        <v>3</v>
      </c>
      <c r="D8" s="34">
        <v>1</v>
      </c>
      <c r="E8" s="34">
        <v>0</v>
      </c>
      <c r="F8" s="62">
        <v>0</v>
      </c>
      <c r="G8" s="62">
        <v>2</v>
      </c>
      <c r="H8" s="62">
        <v>0</v>
      </c>
      <c r="I8" s="7"/>
      <c r="J8" s="7"/>
      <c r="K8" s="7"/>
      <c r="L8" s="7"/>
      <c r="M8" s="7"/>
      <c r="N8" s="7"/>
      <c r="O8" s="7"/>
      <c r="P8" s="7"/>
      <c r="Q8" s="7"/>
    </row>
    <row r="9" spans="1:31" ht="17.100000000000001" customHeight="1" thickBot="1" x14ac:dyDescent="0.25">
      <c r="A9" s="7"/>
      <c r="B9" s="33" t="s">
        <v>26</v>
      </c>
      <c r="C9" s="62">
        <v>0</v>
      </c>
      <c r="D9" s="34">
        <v>2</v>
      </c>
      <c r="E9" s="34">
        <v>3</v>
      </c>
      <c r="F9" s="62">
        <v>1</v>
      </c>
      <c r="G9" s="62">
        <v>5</v>
      </c>
      <c r="H9" s="62">
        <v>9</v>
      </c>
      <c r="I9" s="7"/>
      <c r="J9" s="7"/>
      <c r="K9" s="7"/>
      <c r="L9" s="7"/>
      <c r="M9" s="7"/>
      <c r="N9" s="7"/>
      <c r="O9" s="7"/>
      <c r="P9" s="7"/>
      <c r="Q9" s="7"/>
    </row>
    <row r="10" spans="1:31" ht="17.100000000000001" customHeight="1" thickBot="1" x14ac:dyDescent="0.25">
      <c r="A10" s="7"/>
      <c r="B10" s="33" t="s">
        <v>8</v>
      </c>
      <c r="C10" s="62">
        <v>6</v>
      </c>
      <c r="D10" s="34">
        <v>2</v>
      </c>
      <c r="E10" s="34">
        <v>8</v>
      </c>
      <c r="F10" s="62">
        <v>7</v>
      </c>
      <c r="G10" s="62">
        <v>7</v>
      </c>
      <c r="H10" s="62">
        <v>10</v>
      </c>
      <c r="I10" s="7"/>
      <c r="J10" s="7"/>
      <c r="K10" s="7"/>
      <c r="L10" s="7"/>
      <c r="M10" s="7"/>
      <c r="N10" s="7"/>
      <c r="O10" s="7"/>
      <c r="P10" s="7"/>
      <c r="Q10" s="7"/>
    </row>
    <row r="11" spans="1:31" ht="17.100000000000001" customHeight="1" thickBot="1" x14ac:dyDescent="0.25">
      <c r="A11" s="7"/>
      <c r="B11" s="33" t="s">
        <v>9</v>
      </c>
      <c r="C11" s="62">
        <v>3</v>
      </c>
      <c r="D11" s="34">
        <v>2</v>
      </c>
      <c r="E11" s="34">
        <v>0</v>
      </c>
      <c r="F11" s="62">
        <v>2</v>
      </c>
      <c r="G11" s="62">
        <v>1</v>
      </c>
      <c r="H11" s="62">
        <v>3</v>
      </c>
      <c r="I11" s="7"/>
      <c r="J11" s="7"/>
      <c r="K11" s="7"/>
      <c r="L11" s="7"/>
      <c r="M11" s="7"/>
      <c r="N11" s="7"/>
      <c r="O11" s="7"/>
      <c r="P11" s="7"/>
      <c r="Q11" s="7"/>
    </row>
    <row r="12" spans="1:31" ht="17.100000000000001" customHeight="1" thickBot="1" x14ac:dyDescent="0.25">
      <c r="A12" s="7"/>
      <c r="B12" s="33" t="s">
        <v>32</v>
      </c>
      <c r="C12" s="62">
        <v>2</v>
      </c>
      <c r="D12" s="34">
        <v>0</v>
      </c>
      <c r="E12" s="34">
        <v>5</v>
      </c>
      <c r="F12" s="62">
        <v>2</v>
      </c>
      <c r="G12" s="62">
        <v>3</v>
      </c>
      <c r="H12" s="62">
        <v>2</v>
      </c>
      <c r="I12" s="7"/>
      <c r="J12" s="7"/>
      <c r="K12" s="7"/>
      <c r="L12" s="7"/>
      <c r="M12" s="7"/>
      <c r="N12" s="7"/>
      <c r="O12" s="7"/>
      <c r="P12" s="7"/>
      <c r="Q12" s="7"/>
    </row>
    <row r="13" spans="1:31" ht="17.100000000000001" customHeight="1" thickBot="1" x14ac:dyDescent="0.25">
      <c r="A13" s="7"/>
      <c r="B13" s="33" t="s">
        <v>28</v>
      </c>
      <c r="C13" s="62">
        <v>3</v>
      </c>
      <c r="D13" s="34">
        <v>1</v>
      </c>
      <c r="E13" s="34">
        <v>1</v>
      </c>
      <c r="F13" s="62">
        <v>5</v>
      </c>
      <c r="G13" s="62">
        <v>1</v>
      </c>
      <c r="H13" s="62">
        <v>1</v>
      </c>
      <c r="I13" s="7"/>
      <c r="J13" s="7"/>
      <c r="K13" s="7"/>
      <c r="L13" s="7"/>
      <c r="M13" s="7"/>
      <c r="N13" s="7"/>
      <c r="O13" s="7"/>
      <c r="P13" s="7"/>
      <c r="Q13" s="7"/>
    </row>
    <row r="14" spans="1:31" ht="17.100000000000001" customHeight="1" thickBot="1" x14ac:dyDescent="0.25">
      <c r="A14" s="7"/>
      <c r="B14" s="33" t="s">
        <v>18</v>
      </c>
      <c r="C14" s="62">
        <v>9</v>
      </c>
      <c r="D14" s="34">
        <v>2</v>
      </c>
      <c r="E14" s="34">
        <v>2</v>
      </c>
      <c r="F14" s="62">
        <v>19</v>
      </c>
      <c r="G14" s="62">
        <v>7</v>
      </c>
      <c r="H14" s="62">
        <v>14</v>
      </c>
      <c r="I14" s="7"/>
      <c r="J14" s="7"/>
      <c r="K14" s="7"/>
      <c r="L14" s="7"/>
      <c r="M14" s="7"/>
      <c r="N14" s="7"/>
      <c r="O14" s="7"/>
      <c r="P14" s="7"/>
      <c r="Q14" s="7"/>
    </row>
    <row r="15" spans="1:31" ht="17.100000000000001" customHeight="1" thickBot="1" x14ac:dyDescent="0.25">
      <c r="A15" s="7"/>
      <c r="B15" s="33" t="s">
        <v>27</v>
      </c>
      <c r="C15" s="62">
        <v>11</v>
      </c>
      <c r="D15" s="34">
        <v>1</v>
      </c>
      <c r="E15" s="34">
        <v>3</v>
      </c>
      <c r="F15" s="62">
        <v>10</v>
      </c>
      <c r="G15" s="62">
        <v>9</v>
      </c>
      <c r="H15" s="62">
        <v>9</v>
      </c>
      <c r="I15" s="7"/>
      <c r="J15" s="7"/>
      <c r="K15" s="7"/>
      <c r="L15" s="7"/>
      <c r="M15" s="7"/>
      <c r="N15" s="7"/>
      <c r="O15" s="7"/>
      <c r="P15" s="7"/>
      <c r="Q15" s="7"/>
    </row>
    <row r="16" spans="1:31" ht="17.100000000000001" customHeight="1" thickBot="1" x14ac:dyDescent="0.25">
      <c r="A16" s="7"/>
      <c r="B16" s="33" t="s">
        <v>15</v>
      </c>
      <c r="C16" s="62">
        <v>1</v>
      </c>
      <c r="D16" s="34">
        <v>1</v>
      </c>
      <c r="E16" s="34">
        <v>2</v>
      </c>
      <c r="F16" s="62">
        <v>2</v>
      </c>
      <c r="G16" s="62">
        <v>3</v>
      </c>
      <c r="H16" s="62">
        <v>0</v>
      </c>
      <c r="I16" s="7"/>
      <c r="J16" s="7"/>
      <c r="K16" s="7"/>
      <c r="L16" s="7"/>
      <c r="M16" s="7"/>
      <c r="N16" s="7"/>
      <c r="O16" s="7"/>
      <c r="P16" s="7"/>
      <c r="Q16" s="7"/>
    </row>
    <row r="17" spans="1:31" ht="17.100000000000001" customHeight="1" thickBot="1" x14ac:dyDescent="0.25">
      <c r="A17" s="7"/>
      <c r="B17" s="33" t="s">
        <v>10</v>
      </c>
      <c r="C17" s="62">
        <v>10</v>
      </c>
      <c r="D17" s="34">
        <v>6</v>
      </c>
      <c r="E17" s="34">
        <v>5</v>
      </c>
      <c r="F17" s="62">
        <v>15</v>
      </c>
      <c r="G17" s="62">
        <v>7</v>
      </c>
      <c r="H17" s="62">
        <v>5</v>
      </c>
      <c r="I17" s="7"/>
      <c r="J17" s="7"/>
      <c r="K17" s="7"/>
      <c r="L17" s="7"/>
      <c r="M17" s="7"/>
      <c r="N17" s="7"/>
      <c r="O17" s="7"/>
      <c r="P17" s="7"/>
      <c r="Q17" s="7"/>
    </row>
    <row r="18" spans="1:31" ht="17.100000000000001" customHeight="1" thickBot="1" x14ac:dyDescent="0.25">
      <c r="A18" s="7"/>
      <c r="B18" s="33" t="s">
        <v>100</v>
      </c>
      <c r="C18" s="62">
        <v>8</v>
      </c>
      <c r="D18" s="34">
        <v>10</v>
      </c>
      <c r="E18" s="34">
        <v>11</v>
      </c>
      <c r="F18" s="62">
        <v>34</v>
      </c>
      <c r="G18" s="62">
        <v>32</v>
      </c>
      <c r="H18" s="62">
        <v>15</v>
      </c>
      <c r="I18" s="7"/>
      <c r="J18" s="7"/>
      <c r="K18" s="7"/>
      <c r="L18" s="7"/>
      <c r="M18" s="7"/>
      <c r="N18" s="7"/>
      <c r="O18" s="7"/>
      <c r="P18" s="7"/>
      <c r="Q18" s="7"/>
    </row>
    <row r="19" spans="1:31" ht="17.100000000000001" customHeight="1" thickBot="1" x14ac:dyDescent="0.25">
      <c r="A19" s="7"/>
      <c r="B19" s="33" t="s">
        <v>101</v>
      </c>
      <c r="C19" s="62">
        <v>9</v>
      </c>
      <c r="D19" s="34">
        <v>4</v>
      </c>
      <c r="E19" s="34">
        <v>2</v>
      </c>
      <c r="F19" s="62">
        <v>2</v>
      </c>
      <c r="G19" s="62">
        <v>6</v>
      </c>
      <c r="H19" s="62">
        <v>0</v>
      </c>
      <c r="I19" s="7"/>
      <c r="J19" s="7"/>
      <c r="K19" s="7"/>
      <c r="L19" s="7"/>
      <c r="M19" s="7"/>
      <c r="N19" s="7"/>
      <c r="O19" s="7"/>
      <c r="P19" s="7"/>
      <c r="Q19" s="7"/>
    </row>
    <row r="20" spans="1:31" ht="17.100000000000001" customHeight="1" thickBot="1" x14ac:dyDescent="0.25">
      <c r="A20" s="7"/>
      <c r="B20" s="33" t="s">
        <v>102</v>
      </c>
      <c r="C20" s="62">
        <v>2</v>
      </c>
      <c r="D20" s="34">
        <v>2</v>
      </c>
      <c r="E20" s="34">
        <v>0</v>
      </c>
      <c r="F20" s="62">
        <v>0</v>
      </c>
      <c r="G20" s="62">
        <v>3</v>
      </c>
      <c r="H20" s="62">
        <v>0</v>
      </c>
      <c r="I20" s="7"/>
      <c r="J20" s="7"/>
      <c r="K20" s="7"/>
      <c r="L20" s="7"/>
      <c r="M20" s="7"/>
      <c r="N20" s="7"/>
      <c r="O20" s="7"/>
      <c r="P20" s="7"/>
      <c r="Q20" s="7"/>
    </row>
    <row r="21" spans="1:31" ht="17.100000000000001" customHeight="1" thickBot="1" x14ac:dyDescent="0.25">
      <c r="A21" s="7"/>
      <c r="B21" s="33" t="s">
        <v>29</v>
      </c>
      <c r="C21" s="62">
        <v>5</v>
      </c>
      <c r="D21" s="34">
        <v>2</v>
      </c>
      <c r="E21" s="34">
        <v>0</v>
      </c>
      <c r="F21" s="62">
        <v>3</v>
      </c>
      <c r="G21" s="62">
        <v>2</v>
      </c>
      <c r="H21" s="62">
        <v>2</v>
      </c>
      <c r="I21" s="7"/>
      <c r="J21" s="7"/>
      <c r="K21" s="7"/>
      <c r="L21" s="7"/>
      <c r="M21" s="7"/>
      <c r="N21" s="7"/>
      <c r="O21" s="7"/>
      <c r="P21" s="7"/>
      <c r="Q21" s="7"/>
    </row>
    <row r="22" spans="1:31" ht="17.100000000000001" customHeight="1" thickBot="1" x14ac:dyDescent="0.25">
      <c r="A22" s="7"/>
      <c r="B22" s="33" t="s">
        <v>11</v>
      </c>
      <c r="C22" s="62">
        <v>0</v>
      </c>
      <c r="D22" s="34">
        <v>0</v>
      </c>
      <c r="E22" s="34">
        <v>1</v>
      </c>
      <c r="F22" s="62">
        <v>1</v>
      </c>
      <c r="G22" s="62">
        <v>0</v>
      </c>
      <c r="H22" s="62">
        <v>1</v>
      </c>
      <c r="I22" s="7"/>
      <c r="J22" s="7"/>
      <c r="K22" s="7"/>
      <c r="L22" s="7"/>
      <c r="M22" s="7"/>
      <c r="N22" s="7"/>
      <c r="O22" s="7"/>
      <c r="P22" s="7"/>
      <c r="Q22" s="7"/>
    </row>
    <row r="23" spans="1:31" ht="17.100000000000001" customHeight="1" thickBot="1" x14ac:dyDescent="0.25">
      <c r="A23" s="7"/>
      <c r="B23" s="54" t="s">
        <v>16</v>
      </c>
      <c r="C23" s="53">
        <f t="shared" ref="C23:E23" si="0">SUM(C6:C22)</f>
        <v>94</v>
      </c>
      <c r="D23" s="53">
        <f t="shared" si="0"/>
        <v>48</v>
      </c>
      <c r="E23" s="53">
        <f t="shared" si="0"/>
        <v>62</v>
      </c>
      <c r="F23" s="53">
        <f>SUM(F6:F22)</f>
        <v>129</v>
      </c>
      <c r="G23" s="53">
        <f>SUM(G6:G22)</f>
        <v>111</v>
      </c>
      <c r="H23" s="53">
        <f>SUM(H6:H22)</f>
        <v>104</v>
      </c>
      <c r="I23" s="7"/>
      <c r="J23" s="7"/>
      <c r="K23" s="7"/>
      <c r="L23" s="7"/>
      <c r="M23" s="7"/>
      <c r="N23" s="7"/>
      <c r="O23" s="7"/>
      <c r="P23" s="7"/>
      <c r="Q23" s="7"/>
    </row>
    <row r="24" spans="1:31" ht="28.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33" customHeight="1" x14ac:dyDescent="0.2">
      <c r="A25" s="7"/>
      <c r="B25" s="73"/>
      <c r="C25" s="73"/>
      <c r="D25" s="73"/>
      <c r="E25" s="73"/>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ht="39" customHeight="1" x14ac:dyDescent="0.2">
      <c r="A27" s="7"/>
      <c r="B27" s="7"/>
      <c r="C27" s="32" t="s">
        <v>113</v>
      </c>
      <c r="D27" s="32" t="s">
        <v>180</v>
      </c>
      <c r="E27" s="7"/>
      <c r="F27" s="7"/>
      <c r="G27" s="7"/>
      <c r="H27" s="7"/>
      <c r="I27" s="7"/>
      <c r="J27" s="7"/>
      <c r="K27" s="7"/>
      <c r="L27" s="7"/>
      <c r="M27" s="7"/>
      <c r="N27" s="7"/>
      <c r="O27" s="7"/>
      <c r="P27" s="7"/>
      <c r="Q27" s="7"/>
      <c r="R27" s="7"/>
    </row>
    <row r="28" spans="1:31" ht="17.100000000000001" customHeight="1" thickBot="1" x14ac:dyDescent="0.25">
      <c r="A28" s="7"/>
      <c r="B28" s="33" t="s">
        <v>30</v>
      </c>
      <c r="C28" s="35">
        <f>+IF(C6&gt;0,(G6-C6)/C6,"-")</f>
        <v>0.25</v>
      </c>
      <c r="D28" s="35">
        <f>+IF(D6&gt;0,(H6-D6)/D6,"-")</f>
        <v>1.25</v>
      </c>
      <c r="E28" s="7"/>
      <c r="F28" s="7"/>
      <c r="G28" s="7"/>
      <c r="H28" s="7"/>
      <c r="I28" s="7"/>
      <c r="J28" s="7"/>
      <c r="K28" s="7"/>
      <c r="L28" s="7"/>
      <c r="M28" s="7"/>
      <c r="N28" s="7"/>
      <c r="O28" s="7"/>
      <c r="P28" s="7"/>
      <c r="Q28" s="7"/>
      <c r="R28" s="7"/>
    </row>
    <row r="29" spans="1:31" ht="17.100000000000001" customHeight="1" thickBot="1" x14ac:dyDescent="0.25">
      <c r="A29" s="7"/>
      <c r="B29" s="33" t="s">
        <v>31</v>
      </c>
      <c r="C29" s="35">
        <f t="shared" ref="C29:C45" si="1">+IF(C7&gt;0,(G7-C7)/C7,"-")</f>
        <v>-0.5</v>
      </c>
      <c r="D29" s="66" t="str">
        <f t="shared" ref="D29:D45" si="2">+IF(D7&gt;0,(H7-D7)/D7,"-")</f>
        <v>-</v>
      </c>
      <c r="E29" s="7"/>
      <c r="F29" s="7"/>
      <c r="G29" s="7"/>
      <c r="H29" s="7"/>
      <c r="I29" s="7"/>
      <c r="J29" s="7"/>
      <c r="K29" s="7"/>
      <c r="L29" s="7"/>
      <c r="M29" s="7"/>
      <c r="N29" s="7"/>
      <c r="O29" s="7"/>
      <c r="P29" s="7"/>
      <c r="Q29" s="7"/>
      <c r="R29" s="7"/>
    </row>
    <row r="30" spans="1:31" ht="17.100000000000001" customHeight="1" thickBot="1" x14ac:dyDescent="0.25">
      <c r="A30" s="7"/>
      <c r="B30" s="33" t="s">
        <v>99</v>
      </c>
      <c r="C30" s="35">
        <f t="shared" si="1"/>
        <v>-0.33333333333333331</v>
      </c>
      <c r="D30" s="35">
        <f t="shared" si="2"/>
        <v>-1</v>
      </c>
      <c r="E30" s="7"/>
      <c r="F30" s="7"/>
      <c r="G30" s="7"/>
      <c r="H30" s="7"/>
      <c r="I30" s="7"/>
      <c r="J30" s="7"/>
      <c r="K30" s="7"/>
      <c r="L30" s="7"/>
      <c r="M30" s="7"/>
      <c r="N30" s="7"/>
      <c r="O30" s="7"/>
      <c r="P30" s="7"/>
      <c r="Q30" s="7"/>
      <c r="R30" s="7"/>
    </row>
    <row r="31" spans="1:31" ht="17.100000000000001" customHeight="1" thickBot="1" x14ac:dyDescent="0.25">
      <c r="A31" s="7"/>
      <c r="B31" s="33" t="s">
        <v>26</v>
      </c>
      <c r="C31" s="66" t="str">
        <f t="shared" si="1"/>
        <v>-</v>
      </c>
      <c r="D31" s="35">
        <f t="shared" si="2"/>
        <v>3.5</v>
      </c>
      <c r="E31" s="7"/>
      <c r="F31" s="7"/>
      <c r="G31" s="7"/>
      <c r="H31" s="7"/>
      <c r="I31" s="7"/>
      <c r="J31" s="7"/>
      <c r="K31" s="7"/>
      <c r="L31" s="7"/>
      <c r="M31" s="7"/>
      <c r="N31" s="7"/>
      <c r="O31" s="7"/>
      <c r="P31" s="7"/>
      <c r="Q31" s="7"/>
      <c r="R31" s="7"/>
    </row>
    <row r="32" spans="1:31" ht="17.100000000000001" customHeight="1" thickBot="1" x14ac:dyDescent="0.25">
      <c r="A32" s="7"/>
      <c r="B32" s="33" t="s">
        <v>8</v>
      </c>
      <c r="C32" s="35">
        <f t="shared" si="1"/>
        <v>0.16666666666666666</v>
      </c>
      <c r="D32" s="35">
        <f t="shared" si="2"/>
        <v>4</v>
      </c>
      <c r="E32" s="7"/>
      <c r="F32" s="7"/>
      <c r="G32" s="7"/>
      <c r="H32" s="7"/>
      <c r="I32" s="7"/>
      <c r="J32" s="7"/>
      <c r="K32" s="7"/>
      <c r="L32" s="7"/>
      <c r="M32" s="7"/>
      <c r="N32" s="7"/>
      <c r="O32" s="7"/>
      <c r="P32" s="7"/>
      <c r="Q32" s="7"/>
      <c r="R32" s="7"/>
    </row>
    <row r="33" spans="1:18" ht="17.100000000000001" customHeight="1" thickBot="1" x14ac:dyDescent="0.25">
      <c r="A33" s="7"/>
      <c r="B33" s="33" t="s">
        <v>9</v>
      </c>
      <c r="C33" s="35">
        <f t="shared" si="1"/>
        <v>-0.66666666666666663</v>
      </c>
      <c r="D33" s="35">
        <f t="shared" si="2"/>
        <v>0.5</v>
      </c>
      <c r="E33" s="7"/>
      <c r="F33" s="7"/>
      <c r="G33" s="7"/>
      <c r="H33" s="7"/>
      <c r="I33" s="7"/>
      <c r="J33" s="7"/>
      <c r="K33" s="7"/>
      <c r="L33" s="7"/>
      <c r="M33" s="7"/>
      <c r="N33" s="7"/>
      <c r="O33" s="7"/>
      <c r="P33" s="7"/>
      <c r="Q33" s="7"/>
      <c r="R33" s="7"/>
    </row>
    <row r="34" spans="1:18" ht="17.100000000000001" customHeight="1" thickBot="1" x14ac:dyDescent="0.25">
      <c r="A34" s="7"/>
      <c r="B34" s="33" t="s">
        <v>32</v>
      </c>
      <c r="C34" s="35">
        <f t="shared" si="1"/>
        <v>0.5</v>
      </c>
      <c r="D34" s="67" t="str">
        <f t="shared" si="2"/>
        <v>-</v>
      </c>
      <c r="E34" s="7"/>
      <c r="F34" s="7"/>
      <c r="G34" s="7"/>
      <c r="H34" s="7"/>
      <c r="I34" s="7"/>
      <c r="J34" s="7"/>
      <c r="K34" s="7"/>
      <c r="L34" s="7"/>
      <c r="M34" s="7"/>
      <c r="N34" s="7"/>
      <c r="O34" s="7"/>
      <c r="P34" s="7"/>
      <c r="Q34" s="7"/>
      <c r="R34" s="7"/>
    </row>
    <row r="35" spans="1:18" ht="17.100000000000001" customHeight="1" thickBot="1" x14ac:dyDescent="0.25">
      <c r="A35" s="7"/>
      <c r="B35" s="33" t="s">
        <v>28</v>
      </c>
      <c r="C35" s="35">
        <f t="shared" si="1"/>
        <v>-0.66666666666666663</v>
      </c>
      <c r="D35" s="35">
        <f t="shared" si="2"/>
        <v>0</v>
      </c>
      <c r="E35" s="7"/>
      <c r="F35" s="7"/>
      <c r="G35" s="7"/>
      <c r="H35" s="7"/>
      <c r="I35" s="7"/>
      <c r="J35" s="7"/>
      <c r="K35" s="7"/>
      <c r="L35" s="7"/>
      <c r="M35" s="7"/>
      <c r="N35" s="7"/>
      <c r="O35" s="7"/>
      <c r="P35" s="7"/>
      <c r="Q35" s="7"/>
      <c r="R35" s="7"/>
    </row>
    <row r="36" spans="1:18" ht="17.100000000000001" customHeight="1" thickBot="1" x14ac:dyDescent="0.25">
      <c r="A36" s="7"/>
      <c r="B36" s="33" t="s">
        <v>18</v>
      </c>
      <c r="C36" s="35">
        <f t="shared" si="1"/>
        <v>-0.22222222222222221</v>
      </c>
      <c r="D36" s="35">
        <f t="shared" si="2"/>
        <v>6</v>
      </c>
      <c r="E36" s="7"/>
      <c r="F36" s="7"/>
      <c r="G36" s="7"/>
      <c r="H36" s="7"/>
      <c r="I36" s="7"/>
      <c r="J36" s="7"/>
      <c r="K36" s="7"/>
      <c r="L36" s="7"/>
      <c r="M36" s="7"/>
      <c r="N36" s="7"/>
      <c r="O36" s="7"/>
      <c r="P36" s="7"/>
      <c r="Q36" s="7"/>
      <c r="R36" s="7"/>
    </row>
    <row r="37" spans="1:18" ht="17.100000000000001" customHeight="1" thickBot="1" x14ac:dyDescent="0.25">
      <c r="A37" s="7"/>
      <c r="B37" s="33" t="s">
        <v>27</v>
      </c>
      <c r="C37" s="35">
        <f t="shared" si="1"/>
        <v>-0.18181818181818182</v>
      </c>
      <c r="D37" s="35">
        <f t="shared" si="2"/>
        <v>8</v>
      </c>
      <c r="E37" s="7"/>
      <c r="F37" s="7"/>
      <c r="G37" s="7"/>
      <c r="H37" s="7"/>
      <c r="I37" s="7"/>
      <c r="J37" s="7"/>
      <c r="K37" s="7"/>
      <c r="L37" s="7"/>
      <c r="M37" s="7"/>
      <c r="N37" s="7"/>
      <c r="O37" s="7"/>
      <c r="P37" s="7"/>
      <c r="Q37" s="7"/>
      <c r="R37" s="7"/>
    </row>
    <row r="38" spans="1:18" ht="17.100000000000001" customHeight="1" thickBot="1" x14ac:dyDescent="0.25">
      <c r="A38" s="7"/>
      <c r="B38" s="33" t="s">
        <v>15</v>
      </c>
      <c r="C38" s="35">
        <f t="shared" si="1"/>
        <v>2</v>
      </c>
      <c r="D38" s="35">
        <f t="shared" si="2"/>
        <v>-1</v>
      </c>
      <c r="E38" s="7"/>
      <c r="F38" s="7"/>
      <c r="G38" s="7"/>
      <c r="H38" s="7"/>
      <c r="I38" s="7"/>
      <c r="J38" s="7"/>
      <c r="K38" s="7"/>
      <c r="L38" s="7"/>
      <c r="M38" s="7"/>
      <c r="N38" s="7"/>
      <c r="O38" s="7"/>
      <c r="P38" s="7"/>
      <c r="Q38" s="7"/>
      <c r="R38" s="7"/>
    </row>
    <row r="39" spans="1:18" ht="17.100000000000001" customHeight="1" thickBot="1" x14ac:dyDescent="0.25">
      <c r="A39" s="7"/>
      <c r="B39" s="33" t="s">
        <v>10</v>
      </c>
      <c r="C39" s="35">
        <f t="shared" si="1"/>
        <v>-0.3</v>
      </c>
      <c r="D39" s="35">
        <f t="shared" si="2"/>
        <v>-0.16666666666666666</v>
      </c>
      <c r="E39" s="7"/>
      <c r="F39" s="7"/>
      <c r="G39" s="7"/>
      <c r="H39" s="7"/>
      <c r="I39" s="7"/>
      <c r="J39" s="7"/>
      <c r="K39" s="7"/>
      <c r="L39" s="7"/>
      <c r="M39" s="7"/>
      <c r="N39" s="7"/>
      <c r="O39" s="7"/>
      <c r="P39" s="7"/>
      <c r="Q39" s="7"/>
      <c r="R39" s="7"/>
    </row>
    <row r="40" spans="1:18" ht="17.100000000000001" customHeight="1" thickBot="1" x14ac:dyDescent="0.25">
      <c r="A40" s="7"/>
      <c r="B40" s="33" t="s">
        <v>100</v>
      </c>
      <c r="C40" s="35">
        <f t="shared" si="1"/>
        <v>3</v>
      </c>
      <c r="D40" s="35">
        <f t="shared" si="2"/>
        <v>0.5</v>
      </c>
      <c r="E40" s="7"/>
      <c r="F40" s="7"/>
      <c r="G40" s="7"/>
      <c r="H40" s="7"/>
      <c r="I40" s="7"/>
      <c r="J40" s="7"/>
      <c r="K40" s="7"/>
      <c r="L40" s="7"/>
      <c r="M40" s="7"/>
      <c r="N40" s="7"/>
      <c r="O40" s="7"/>
      <c r="P40" s="7"/>
      <c r="Q40" s="7"/>
      <c r="R40" s="7"/>
    </row>
    <row r="41" spans="1:18" ht="17.100000000000001" customHeight="1" thickBot="1" x14ac:dyDescent="0.25">
      <c r="A41" s="7"/>
      <c r="B41" s="33" t="s">
        <v>101</v>
      </c>
      <c r="C41" s="35">
        <f t="shared" si="1"/>
        <v>-0.33333333333333331</v>
      </c>
      <c r="D41" s="35">
        <f t="shared" si="2"/>
        <v>-1</v>
      </c>
      <c r="E41" s="7"/>
      <c r="F41" s="7"/>
      <c r="G41" s="7"/>
      <c r="H41" s="7"/>
      <c r="I41" s="7"/>
      <c r="J41" s="7"/>
      <c r="K41" s="7"/>
      <c r="L41" s="7"/>
      <c r="M41" s="7"/>
      <c r="N41" s="7"/>
      <c r="O41" s="7"/>
      <c r="P41" s="7"/>
      <c r="Q41" s="7"/>
      <c r="R41" s="7"/>
    </row>
    <row r="42" spans="1:18" ht="17.100000000000001" customHeight="1" thickBot="1" x14ac:dyDescent="0.25">
      <c r="A42" s="7"/>
      <c r="B42" s="33" t="s">
        <v>102</v>
      </c>
      <c r="C42" s="35">
        <f t="shared" si="1"/>
        <v>0.5</v>
      </c>
      <c r="D42" s="35">
        <f t="shared" si="2"/>
        <v>-1</v>
      </c>
      <c r="E42" s="7"/>
      <c r="F42" s="7"/>
      <c r="G42" s="7"/>
      <c r="H42" s="7"/>
      <c r="I42" s="7"/>
      <c r="J42" s="7"/>
      <c r="K42" s="7"/>
      <c r="L42" s="7"/>
      <c r="M42" s="7"/>
      <c r="N42" s="7"/>
      <c r="O42" s="7"/>
      <c r="P42" s="7"/>
      <c r="Q42" s="7"/>
      <c r="R42" s="7"/>
    </row>
    <row r="43" spans="1:18" ht="17.100000000000001" customHeight="1" thickBot="1" x14ac:dyDescent="0.25">
      <c r="A43" s="7"/>
      <c r="B43" s="33" t="s">
        <v>29</v>
      </c>
      <c r="C43" s="35">
        <f t="shared" si="1"/>
        <v>-0.6</v>
      </c>
      <c r="D43" s="35">
        <f t="shared" si="2"/>
        <v>0</v>
      </c>
      <c r="E43" s="7"/>
      <c r="F43" s="7"/>
      <c r="G43" s="7"/>
      <c r="H43" s="7"/>
      <c r="I43" s="7"/>
      <c r="J43" s="7"/>
      <c r="K43" s="7"/>
      <c r="L43" s="7"/>
      <c r="M43" s="7"/>
      <c r="N43" s="7"/>
      <c r="O43" s="7"/>
      <c r="P43" s="7"/>
      <c r="Q43" s="7"/>
      <c r="R43" s="7"/>
    </row>
    <row r="44" spans="1:18" ht="17.100000000000001" customHeight="1" thickBot="1" x14ac:dyDescent="0.25">
      <c r="A44" s="7"/>
      <c r="B44" s="33" t="s">
        <v>11</v>
      </c>
      <c r="C44" s="66" t="str">
        <f t="shared" si="1"/>
        <v>-</v>
      </c>
      <c r="D44" s="66" t="str">
        <f t="shared" si="2"/>
        <v>-</v>
      </c>
      <c r="E44" s="7"/>
      <c r="F44" s="7"/>
      <c r="G44" s="7"/>
      <c r="H44" s="7"/>
      <c r="I44" s="7"/>
      <c r="J44" s="7"/>
      <c r="K44" s="7"/>
      <c r="L44" s="7"/>
      <c r="M44" s="7"/>
      <c r="N44" s="7"/>
      <c r="O44" s="7"/>
      <c r="P44" s="7"/>
      <c r="Q44" s="7"/>
      <c r="R44" s="7"/>
    </row>
    <row r="45" spans="1:18" ht="17.100000000000001" customHeight="1" thickBot="1" x14ac:dyDescent="0.25">
      <c r="A45" s="7"/>
      <c r="B45" s="54" t="s">
        <v>16</v>
      </c>
      <c r="C45" s="56">
        <f t="shared" si="1"/>
        <v>0.18085106382978725</v>
      </c>
      <c r="D45" s="56">
        <f t="shared" si="2"/>
        <v>1.1666666666666667</v>
      </c>
      <c r="E45" s="7"/>
      <c r="F45" s="7"/>
      <c r="G45" s="7"/>
      <c r="H45" s="7"/>
      <c r="I45" s="7"/>
      <c r="J45" s="7"/>
      <c r="K45" s="7"/>
      <c r="L45" s="7"/>
      <c r="M45" s="7"/>
      <c r="N45" s="7"/>
      <c r="O45" s="7"/>
      <c r="P45" s="7"/>
      <c r="Q45" s="7"/>
      <c r="R45" s="7"/>
    </row>
  </sheetData>
  <mergeCells count="1">
    <mergeCell ref="B25:E25"/>
  </mergeCells>
  <phoneticPr fontId="8"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election activeCell="K23" sqref="K23"/>
    </sheetView>
  </sheetViews>
  <sheetFormatPr baseColWidth="10" defaultRowHeight="12.75" x14ac:dyDescent="0.2"/>
  <cols>
    <col min="1" max="1" width="8.7109375" style="7" customWidth="1"/>
    <col min="2" max="2" width="33.140625" style="7" customWidth="1"/>
    <col min="3" max="90" width="12.28515625" style="7" customWidth="1"/>
    <col min="91" max="16384" width="11.42578125" style="7"/>
  </cols>
  <sheetData>
    <row r="2" spans="2:17" ht="40.5" customHeight="1" x14ac:dyDescent="0.25">
      <c r="B2" s="24"/>
      <c r="C2" s="26"/>
      <c r="D2" s="26"/>
      <c r="Q2" s="16"/>
    </row>
    <row r="3" spans="2:17" s="25" customFormat="1" ht="28.5" customHeight="1" x14ac:dyDescent="0.2">
      <c r="B3" s="42"/>
      <c r="C3" s="43"/>
      <c r="D3" s="43"/>
    </row>
    <row r="4" spans="2:17" ht="15" x14ac:dyDescent="0.2">
      <c r="B4" s="27"/>
    </row>
    <row r="5" spans="2:17" ht="39" customHeight="1" x14ac:dyDescent="0.2">
      <c r="C5" s="31" t="s">
        <v>103</v>
      </c>
      <c r="D5" s="31" t="s">
        <v>104</v>
      </c>
      <c r="E5" s="31" t="s">
        <v>109</v>
      </c>
      <c r="F5" s="52" t="s">
        <v>110</v>
      </c>
      <c r="G5" s="31" t="s">
        <v>111</v>
      </c>
      <c r="H5" s="31" t="s">
        <v>177</v>
      </c>
    </row>
    <row r="6" spans="2:17" ht="17.100000000000001" customHeight="1" thickBot="1" x14ac:dyDescent="0.25">
      <c r="B6" s="33" t="s">
        <v>30</v>
      </c>
      <c r="C6" s="34">
        <v>94</v>
      </c>
      <c r="D6" s="34">
        <v>47</v>
      </c>
      <c r="E6" s="34">
        <v>64</v>
      </c>
      <c r="F6" s="34">
        <v>84</v>
      </c>
      <c r="G6" s="34">
        <v>98</v>
      </c>
      <c r="H6" s="34">
        <v>103</v>
      </c>
    </row>
    <row r="7" spans="2:17" ht="17.100000000000001" customHeight="1" thickBot="1" x14ac:dyDescent="0.25">
      <c r="B7" s="33" t="s">
        <v>31</v>
      </c>
      <c r="C7" s="34">
        <v>23</v>
      </c>
      <c r="D7" s="34">
        <v>10</v>
      </c>
      <c r="E7" s="34">
        <v>34</v>
      </c>
      <c r="F7" s="34">
        <v>34</v>
      </c>
      <c r="G7" s="34">
        <v>24</v>
      </c>
      <c r="H7" s="34">
        <v>21</v>
      </c>
    </row>
    <row r="8" spans="2:17" ht="17.100000000000001" customHeight="1" thickBot="1" x14ac:dyDescent="0.25">
      <c r="B8" s="33" t="s">
        <v>99</v>
      </c>
      <c r="C8" s="34">
        <v>14</v>
      </c>
      <c r="D8" s="34">
        <v>4</v>
      </c>
      <c r="E8" s="34">
        <v>6</v>
      </c>
      <c r="F8" s="34">
        <v>17</v>
      </c>
      <c r="G8" s="34">
        <v>12</v>
      </c>
      <c r="H8" s="34">
        <v>15</v>
      </c>
    </row>
    <row r="9" spans="2:17" ht="17.100000000000001" customHeight="1" thickBot="1" x14ac:dyDescent="0.25">
      <c r="B9" s="33" t="s">
        <v>26</v>
      </c>
      <c r="C9" s="34">
        <v>29</v>
      </c>
      <c r="D9" s="34">
        <v>13</v>
      </c>
      <c r="E9" s="34">
        <v>27</v>
      </c>
      <c r="F9" s="34">
        <v>40</v>
      </c>
      <c r="G9" s="34">
        <v>33</v>
      </c>
      <c r="H9" s="34">
        <v>24</v>
      </c>
    </row>
    <row r="10" spans="2:17" ht="17.100000000000001" customHeight="1" thickBot="1" x14ac:dyDescent="0.25">
      <c r="B10" s="33" t="s">
        <v>8</v>
      </c>
      <c r="C10" s="34">
        <v>24</v>
      </c>
      <c r="D10" s="34">
        <v>14</v>
      </c>
      <c r="E10" s="34">
        <v>45</v>
      </c>
      <c r="F10" s="34">
        <v>29</v>
      </c>
      <c r="G10" s="34">
        <v>41</v>
      </c>
      <c r="H10" s="34">
        <v>24</v>
      </c>
    </row>
    <row r="11" spans="2:17" ht="17.100000000000001" customHeight="1" thickBot="1" x14ac:dyDescent="0.25">
      <c r="B11" s="33" t="s">
        <v>9</v>
      </c>
      <c r="C11" s="34">
        <v>10</v>
      </c>
      <c r="D11" s="34">
        <v>5</v>
      </c>
      <c r="E11" s="34">
        <v>4</v>
      </c>
      <c r="F11" s="34">
        <v>11</v>
      </c>
      <c r="G11" s="34">
        <v>5</v>
      </c>
      <c r="H11" s="34">
        <v>9</v>
      </c>
    </row>
    <row r="12" spans="2:17" ht="17.100000000000001" customHeight="1" thickBot="1" x14ac:dyDescent="0.25">
      <c r="B12" s="33" t="s">
        <v>32</v>
      </c>
      <c r="C12" s="34">
        <v>21</v>
      </c>
      <c r="D12" s="34">
        <v>31</v>
      </c>
      <c r="E12" s="34">
        <v>44</v>
      </c>
      <c r="F12" s="34">
        <v>32</v>
      </c>
      <c r="G12" s="34">
        <v>36</v>
      </c>
      <c r="H12" s="34">
        <v>27</v>
      </c>
    </row>
    <row r="13" spans="2:17" ht="17.100000000000001" customHeight="1" thickBot="1" x14ac:dyDescent="0.25">
      <c r="B13" s="33" t="s">
        <v>28</v>
      </c>
      <c r="C13" s="34">
        <v>28</v>
      </c>
      <c r="D13" s="34">
        <v>13</v>
      </c>
      <c r="E13" s="34">
        <v>15</v>
      </c>
      <c r="F13" s="34">
        <v>16</v>
      </c>
      <c r="G13" s="34">
        <v>10</v>
      </c>
      <c r="H13" s="34">
        <v>12</v>
      </c>
    </row>
    <row r="14" spans="2:17" ht="17.100000000000001" customHeight="1" thickBot="1" x14ac:dyDescent="0.25">
      <c r="B14" s="33" t="s">
        <v>18</v>
      </c>
      <c r="C14" s="34">
        <v>216</v>
      </c>
      <c r="D14" s="34">
        <v>117</v>
      </c>
      <c r="E14" s="34">
        <v>222</v>
      </c>
      <c r="F14" s="34">
        <v>190</v>
      </c>
      <c r="G14" s="34">
        <v>267</v>
      </c>
      <c r="H14" s="34">
        <v>245</v>
      </c>
    </row>
    <row r="15" spans="2:17" ht="17.100000000000001" customHeight="1" thickBot="1" x14ac:dyDescent="0.25">
      <c r="B15" s="33" t="s">
        <v>27</v>
      </c>
      <c r="C15" s="34">
        <v>81</v>
      </c>
      <c r="D15" s="34">
        <v>48</v>
      </c>
      <c r="E15" s="34">
        <v>52</v>
      </c>
      <c r="F15" s="34">
        <v>72</v>
      </c>
      <c r="G15" s="34">
        <v>105</v>
      </c>
      <c r="H15" s="34">
        <v>67</v>
      </c>
    </row>
    <row r="16" spans="2:17" ht="17.100000000000001" customHeight="1" thickBot="1" x14ac:dyDescent="0.25">
      <c r="B16" s="33" t="s">
        <v>15</v>
      </c>
      <c r="C16" s="34">
        <v>9</v>
      </c>
      <c r="D16" s="34">
        <v>2</v>
      </c>
      <c r="E16" s="34">
        <v>5</v>
      </c>
      <c r="F16" s="34">
        <v>12</v>
      </c>
      <c r="G16" s="34">
        <v>13</v>
      </c>
      <c r="H16" s="34">
        <v>16</v>
      </c>
    </row>
    <row r="17" spans="2:8" ht="17.100000000000001" customHeight="1" thickBot="1" x14ac:dyDescent="0.25">
      <c r="B17" s="33" t="s">
        <v>10</v>
      </c>
      <c r="C17" s="34">
        <v>52</v>
      </c>
      <c r="D17" s="34">
        <v>41</v>
      </c>
      <c r="E17" s="34">
        <v>59</v>
      </c>
      <c r="F17" s="34">
        <v>55</v>
      </c>
      <c r="G17" s="34">
        <v>68</v>
      </c>
      <c r="H17" s="34">
        <v>53</v>
      </c>
    </row>
    <row r="18" spans="2:8" ht="17.100000000000001" customHeight="1" thickBot="1" x14ac:dyDescent="0.25">
      <c r="B18" s="33" t="s">
        <v>100</v>
      </c>
      <c r="C18" s="34">
        <v>90</v>
      </c>
      <c r="D18" s="34">
        <v>47</v>
      </c>
      <c r="E18" s="34">
        <v>78</v>
      </c>
      <c r="F18" s="34">
        <v>166</v>
      </c>
      <c r="G18" s="34">
        <v>156</v>
      </c>
      <c r="H18" s="34">
        <v>122</v>
      </c>
    </row>
    <row r="19" spans="2:8" ht="17.100000000000001" customHeight="1" thickBot="1" x14ac:dyDescent="0.25">
      <c r="B19" s="33" t="s">
        <v>101</v>
      </c>
      <c r="C19" s="34">
        <v>38</v>
      </c>
      <c r="D19" s="34">
        <v>16</v>
      </c>
      <c r="E19" s="34">
        <v>19</v>
      </c>
      <c r="F19" s="34">
        <v>40</v>
      </c>
      <c r="G19" s="34">
        <v>28</v>
      </c>
      <c r="H19" s="34">
        <v>26</v>
      </c>
    </row>
    <row r="20" spans="2:8" ht="17.100000000000001" customHeight="1" thickBot="1" x14ac:dyDescent="0.25">
      <c r="B20" s="33" t="s">
        <v>102</v>
      </c>
      <c r="C20" s="34">
        <v>13</v>
      </c>
      <c r="D20" s="34">
        <v>10</v>
      </c>
      <c r="E20" s="34">
        <v>7</v>
      </c>
      <c r="F20" s="34">
        <v>7</v>
      </c>
      <c r="G20" s="34">
        <v>11</v>
      </c>
      <c r="H20" s="34">
        <v>9</v>
      </c>
    </row>
    <row r="21" spans="2:8" ht="17.100000000000001" customHeight="1" thickBot="1" x14ac:dyDescent="0.25">
      <c r="B21" s="33" t="s">
        <v>29</v>
      </c>
      <c r="C21" s="34">
        <v>39</v>
      </c>
      <c r="D21" s="34">
        <v>16</v>
      </c>
      <c r="E21" s="34">
        <v>18</v>
      </c>
      <c r="F21" s="34">
        <v>25</v>
      </c>
      <c r="G21" s="34">
        <v>16</v>
      </c>
      <c r="H21" s="34">
        <v>12</v>
      </c>
    </row>
    <row r="22" spans="2:8" ht="17.100000000000001" customHeight="1" thickBot="1" x14ac:dyDescent="0.25">
      <c r="B22" s="33" t="s">
        <v>11</v>
      </c>
      <c r="C22" s="34">
        <v>4</v>
      </c>
      <c r="D22" s="34">
        <v>1</v>
      </c>
      <c r="E22" s="34">
        <v>4</v>
      </c>
      <c r="F22" s="34">
        <v>5</v>
      </c>
      <c r="G22" s="34">
        <v>9</v>
      </c>
      <c r="H22" s="34">
        <v>3</v>
      </c>
    </row>
    <row r="23" spans="2:8" ht="17.100000000000001" customHeight="1" thickBot="1" x14ac:dyDescent="0.25">
      <c r="B23" s="54" t="s">
        <v>16</v>
      </c>
      <c r="C23" s="53">
        <f t="shared" ref="C23" si="0">SUM(C6:C22)</f>
        <v>785</v>
      </c>
      <c r="D23" s="53">
        <f>SUM(D6:D22)</f>
        <v>435</v>
      </c>
      <c r="E23" s="53">
        <f>SUM(E6:E22)</f>
        <v>703</v>
      </c>
      <c r="F23" s="53">
        <f>SUM(F6:F22)</f>
        <v>835</v>
      </c>
      <c r="G23" s="53">
        <f>SUM(G6:G22)</f>
        <v>932</v>
      </c>
      <c r="H23" s="53">
        <f>SUM(H6:H22)</f>
        <v>788</v>
      </c>
    </row>
    <row r="24" spans="2:8" ht="25.5" customHeight="1" x14ac:dyDescent="0.2"/>
    <row r="25" spans="2:8" ht="33.75" customHeight="1" x14ac:dyDescent="0.2">
      <c r="B25" s="55"/>
      <c r="C25" s="55"/>
      <c r="D25" s="55"/>
      <c r="E25" s="55"/>
    </row>
    <row r="27" spans="2:8" ht="39" customHeight="1" x14ac:dyDescent="0.2">
      <c r="C27" s="32" t="s">
        <v>113</v>
      </c>
      <c r="D27" s="32" t="s">
        <v>180</v>
      </c>
    </row>
    <row r="28" spans="2:8" ht="17.100000000000001" customHeight="1" thickBot="1" x14ac:dyDescent="0.25">
      <c r="B28" s="33" t="s">
        <v>30</v>
      </c>
      <c r="C28" s="35">
        <f>+IF(C6&gt;0,(G6-C6)/C6,"-")</f>
        <v>4.2553191489361701E-2</v>
      </c>
      <c r="D28" s="35">
        <f>+IF(D6&gt;0,(H6-D6)/D6,"-")</f>
        <v>1.1914893617021276</v>
      </c>
    </row>
    <row r="29" spans="2:8" ht="17.100000000000001" customHeight="1" thickBot="1" x14ac:dyDescent="0.25">
      <c r="B29" s="33" t="s">
        <v>31</v>
      </c>
      <c r="C29" s="35">
        <f t="shared" ref="C29:C45" si="1">+IF(C7&gt;0,(G7-C7)/C7,"-")</f>
        <v>4.3478260869565216E-2</v>
      </c>
      <c r="D29" s="35">
        <f t="shared" ref="D29:D45" si="2">+IF(D7&gt;0,(H7-D7)/D7,"-")</f>
        <v>1.1000000000000001</v>
      </c>
    </row>
    <row r="30" spans="2:8" ht="17.100000000000001" customHeight="1" thickBot="1" x14ac:dyDescent="0.25">
      <c r="B30" s="33" t="s">
        <v>99</v>
      </c>
      <c r="C30" s="35">
        <f t="shared" si="1"/>
        <v>-0.14285714285714285</v>
      </c>
      <c r="D30" s="35">
        <f t="shared" si="2"/>
        <v>2.75</v>
      </c>
    </row>
    <row r="31" spans="2:8" ht="17.100000000000001" customHeight="1" thickBot="1" x14ac:dyDescent="0.25">
      <c r="B31" s="33" t="s">
        <v>26</v>
      </c>
      <c r="C31" s="35">
        <f t="shared" si="1"/>
        <v>0.13793103448275862</v>
      </c>
      <c r="D31" s="35">
        <f t="shared" si="2"/>
        <v>0.84615384615384615</v>
      </c>
    </row>
    <row r="32" spans="2:8" ht="17.100000000000001" customHeight="1" thickBot="1" x14ac:dyDescent="0.25">
      <c r="B32" s="33" t="s">
        <v>8</v>
      </c>
      <c r="C32" s="35">
        <f t="shared" si="1"/>
        <v>0.70833333333333337</v>
      </c>
      <c r="D32" s="35">
        <f t="shared" si="2"/>
        <v>0.7142857142857143</v>
      </c>
    </row>
    <row r="33" spans="2:4" ht="17.100000000000001" customHeight="1" thickBot="1" x14ac:dyDescent="0.25">
      <c r="B33" s="33" t="s">
        <v>9</v>
      </c>
      <c r="C33" s="35">
        <f t="shared" si="1"/>
        <v>-0.5</v>
      </c>
      <c r="D33" s="35">
        <f t="shared" si="2"/>
        <v>0.8</v>
      </c>
    </row>
    <row r="34" spans="2:4" ht="17.100000000000001" customHeight="1" thickBot="1" x14ac:dyDescent="0.25">
      <c r="B34" s="33" t="s">
        <v>32</v>
      </c>
      <c r="C34" s="35">
        <f t="shared" si="1"/>
        <v>0.7142857142857143</v>
      </c>
      <c r="D34" s="35">
        <f t="shared" si="2"/>
        <v>-0.12903225806451613</v>
      </c>
    </row>
    <row r="35" spans="2:4" ht="17.100000000000001" customHeight="1" thickBot="1" x14ac:dyDescent="0.25">
      <c r="B35" s="33" t="s">
        <v>28</v>
      </c>
      <c r="C35" s="35">
        <f t="shared" si="1"/>
        <v>-0.6428571428571429</v>
      </c>
      <c r="D35" s="35">
        <f t="shared" si="2"/>
        <v>-7.6923076923076927E-2</v>
      </c>
    </row>
    <row r="36" spans="2:4" ht="17.100000000000001" customHeight="1" thickBot="1" x14ac:dyDescent="0.25">
      <c r="B36" s="33" t="s">
        <v>18</v>
      </c>
      <c r="C36" s="35">
        <f t="shared" si="1"/>
        <v>0.2361111111111111</v>
      </c>
      <c r="D36" s="35">
        <f t="shared" si="2"/>
        <v>1.0940170940170941</v>
      </c>
    </row>
    <row r="37" spans="2:4" ht="17.100000000000001" customHeight="1" thickBot="1" x14ac:dyDescent="0.25">
      <c r="B37" s="33" t="s">
        <v>27</v>
      </c>
      <c r="C37" s="35">
        <f t="shared" si="1"/>
        <v>0.29629629629629628</v>
      </c>
      <c r="D37" s="35">
        <f t="shared" si="2"/>
        <v>0.39583333333333331</v>
      </c>
    </row>
    <row r="38" spans="2:4" ht="17.100000000000001" customHeight="1" thickBot="1" x14ac:dyDescent="0.25">
      <c r="B38" s="33" t="s">
        <v>15</v>
      </c>
      <c r="C38" s="35">
        <f t="shared" si="1"/>
        <v>0.44444444444444442</v>
      </c>
      <c r="D38" s="35">
        <f t="shared" si="2"/>
        <v>7</v>
      </c>
    </row>
    <row r="39" spans="2:4" ht="17.100000000000001" customHeight="1" thickBot="1" x14ac:dyDescent="0.25">
      <c r="B39" s="33" t="s">
        <v>10</v>
      </c>
      <c r="C39" s="35">
        <f t="shared" si="1"/>
        <v>0.30769230769230771</v>
      </c>
      <c r="D39" s="35">
        <f t="shared" si="2"/>
        <v>0.29268292682926828</v>
      </c>
    </row>
    <row r="40" spans="2:4" ht="17.100000000000001" customHeight="1" thickBot="1" x14ac:dyDescent="0.25">
      <c r="B40" s="33" t="s">
        <v>100</v>
      </c>
      <c r="C40" s="35">
        <f t="shared" si="1"/>
        <v>0.73333333333333328</v>
      </c>
      <c r="D40" s="35">
        <f t="shared" si="2"/>
        <v>1.5957446808510638</v>
      </c>
    </row>
    <row r="41" spans="2:4" ht="17.100000000000001" customHeight="1" thickBot="1" x14ac:dyDescent="0.25">
      <c r="B41" s="33" t="s">
        <v>101</v>
      </c>
      <c r="C41" s="35">
        <f t="shared" si="1"/>
        <v>-0.26315789473684209</v>
      </c>
      <c r="D41" s="35">
        <f t="shared" si="2"/>
        <v>0.625</v>
      </c>
    </row>
    <row r="42" spans="2:4" ht="17.100000000000001" customHeight="1" thickBot="1" x14ac:dyDescent="0.25">
      <c r="B42" s="33" t="s">
        <v>102</v>
      </c>
      <c r="C42" s="35">
        <f t="shared" si="1"/>
        <v>-0.15384615384615385</v>
      </c>
      <c r="D42" s="35">
        <f t="shared" si="2"/>
        <v>-0.1</v>
      </c>
    </row>
    <row r="43" spans="2:4" ht="17.100000000000001" customHeight="1" thickBot="1" x14ac:dyDescent="0.25">
      <c r="B43" s="33" t="s">
        <v>29</v>
      </c>
      <c r="C43" s="35">
        <f t="shared" si="1"/>
        <v>-0.58974358974358976</v>
      </c>
      <c r="D43" s="35">
        <f t="shared" si="2"/>
        <v>-0.25</v>
      </c>
    </row>
    <row r="44" spans="2:4" ht="17.100000000000001" customHeight="1" thickBot="1" x14ac:dyDescent="0.25">
      <c r="B44" s="33" t="s">
        <v>11</v>
      </c>
      <c r="C44" s="35">
        <f t="shared" si="1"/>
        <v>1.25</v>
      </c>
      <c r="D44" s="35">
        <f t="shared" si="2"/>
        <v>2</v>
      </c>
    </row>
    <row r="45" spans="2:4" ht="17.100000000000001" customHeight="1" thickBot="1" x14ac:dyDescent="0.25">
      <c r="B45" s="54" t="s">
        <v>16</v>
      </c>
      <c r="C45" s="56">
        <f t="shared" si="1"/>
        <v>0.18726114649681527</v>
      </c>
      <c r="D45" s="56">
        <f t="shared" si="2"/>
        <v>0.81149425287356325</v>
      </c>
    </row>
  </sheetData>
  <phoneticPr fontId="8"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Introducción</vt:lpstr>
      <vt:lpstr>Resumen</vt:lpstr>
      <vt:lpstr>Definiciones y conceptos</vt:lpstr>
      <vt:lpstr>Concursos presentados TSJ total</vt:lpstr>
      <vt:lpstr>Concursos presentados TSJ desgl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desgl'!Área_de_impresión</vt:lpstr>
      <vt:lpstr>'Concursos presentados TSJ total'!Área_de_impresión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2021-10-26T07:31:49Z</dcterms:modified>
</cp:coreProperties>
</file>